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yamamoto_shota\Desktop\20260303 【照会：3.10（火）、3.23（月）〆】令和６年度財政状況資料集の作成及び公表について\提出\"/>
    </mc:Choice>
  </mc:AlternateContent>
  <xr:revisionPtr revIDLastSave="0" documentId="13_ncr:1_{2BE8AC2C-F7E9-4594-B231-C5CE57D6F71A}" xr6:coauthVersionLast="47" xr6:coauthVersionMax="47" xr10:uidLastSave="{00000000-0000-0000-0000-000000000000}"/>
  <bookViews>
    <workbookView xWindow="-120" yWindow="-120" windowWidth="24240" windowHeight="131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O35" i="10"/>
  <c r="BW35" i="10"/>
  <c r="BE35" i="10"/>
  <c r="CO34" i="10"/>
  <c r="BW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AM34" i="10" l="1"/>
  <c r="AM35" i="10" s="1"/>
</calcChain>
</file>

<file path=xl/sharedStrings.xml><?xml version="1.0" encoding="utf-8"?>
<sst xmlns="http://schemas.openxmlformats.org/spreadsheetml/2006/main" count="1071" uniqueCount="563">
  <si>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</si>
  <si>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</si>
  <si>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</si>
  <si>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</si>
  <si>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</si>
  <si>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</si>
  <si>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</si>
  <si>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</si>
  <si>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</si>
  <si>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</si>
  <si>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</si>
  <si>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</si>
  <si>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</si>
  <si>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</si>
  <si>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</si>
  <si>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</si>
  <si>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</si>
  <si>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</si>
  <si>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</si>
  <si>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</si>
  <si>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</si>
  <si>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</si>
  <si>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</si>
  <si>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</si>
  <si>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</si>
  <si>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</si>
  <si>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</si>
  <si>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</si>
  <si>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</si>
  <si>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</si>
  <si>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</si>
  <si>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</si>
  <si>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</si>
  <si>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</si>
  <si>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</si>
  <si>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</si>
  <si>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</si>
  <si>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</si>
  <si>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</si>
  <si>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</si>
  <si>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</si>
  <si>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</si>
  <si>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</si>
  <si>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</si>
  <si>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</si>
  <si>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</si>
  <si>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</si>
  <si>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</si>
  <si>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</si>
  <si>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</si>
  <si>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</si>
  <si>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</si>
  <si>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</si>
  <si>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</si>
  <si>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</si>
  <si>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</si>
  <si>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</si>
  <si>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</si>
  <si>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</si>
  <si>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</si>
  <si>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</si>
  <si>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</si>
  <si>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</si>
  <si>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</si>
  <si>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</si>
  <si>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</si>
  <si>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</si>
  <si>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</si>
  <si>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</si>
  <si>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</si>
  <si>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</si>
  <si>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</si>
  <si>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</si>
  <si>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</si>
  <si>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</si>
  <si>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</si>
  <si>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</si>
  <si>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</si>
  <si>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</si>
  <si>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</si>
  <si>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</si>
  <si>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</si>
  <si>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</si>
  <si>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</si>
  <si>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</si>
  <si>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</si>
  <si>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</si>
  <si>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</si>
  <si>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</si>
  <si>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</si>
  <si>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</si>
  <si>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</si>
  <si>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</si>
  <si>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</si>
  <si>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北斗市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</si>
  <si>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</si>
  <si>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</si>
  <si>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</si>
  <si>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</si>
  <si>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</si>
  <si>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</si>
  <si>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</si>
  <si>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</si>
  <si>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</si>
  <si>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</si>
  <si>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</si>
  <si>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</si>
  <si>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</si>
  <si>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</si>
  <si>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</si>
  <si>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</si>
  <si>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</si>
  <si>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</si>
  <si>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</si>
  <si>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</si>
  <si>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</si>
  <si>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</si>
  <si>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</si>
  <si>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</si>
  <si>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</si>
  <si>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</si>
  <si>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</si>
  <si>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</si>
  <si>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</si>
  <si>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</si>
  <si>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</si>
  <si>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</si>
  <si>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</si>
  <si>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</si>
  <si>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</si>
  <si>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</si>
  <si>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</si>
  <si>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</si>
  <si>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</si>
  <si>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</si>
  <si>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</si>
  <si>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</si>
  <si>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</si>
  <si>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</si>
  <si>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</si>
  <si>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</si>
  <si>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</si>
  <si>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</si>
  <si>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</si>
  <si>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</si>
  <si>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</si>
  <si>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</si>
  <si>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</si>
  <si>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</si>
  <si>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</si>
  <si>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</si>
  <si>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</si>
  <si>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</si>
  <si>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</si>
  <si>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</si>
  <si>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</si>
  <si>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</si>
  <si>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</si>
  <si>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</si>
  <si>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</si>
  <si>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</si>
  <si>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</si>
  <si>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</si>
  <si>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</si>
  <si>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</si>
  <si>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</si>
  <si>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</si>
  <si>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</si>
  <si>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</si>
  <si>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</si>
  <si>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</si>
  <si>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</si>
  <si>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</si>
  <si>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</si>
  <si>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</si>
  <si>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</si>
  <si>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</si>
  <si>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</si>
  <si>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</si>
  <si>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</si>
  <si>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</si>
  <si>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</si>
  <si>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</si>
  <si>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</si>
  <si>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</si>
  <si>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</si>
  <si>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</si>
  <si>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</si>
  <si>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</si>
  <si>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</si>
  <si>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</si>
  <si>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</si>
  <si>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</si>
  <si>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</si>
  <si>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</si>
  <si>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</si>
  <si>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</si>
  <si>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</si>
  <si>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</si>
  <si>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</si>
  <si>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</si>
  <si>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</si>
  <si>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</si>
  <si>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</si>
  <si>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北海道北斗市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</si>
  <si>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</si>
  <si>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</si>
  <si>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</si>
  <si>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</si>
  <si>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</si>
  <si>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</si>
  <si>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</si>
  <si>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</si>
  <si>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</si>
  <si>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</si>
  <si>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</si>
  <si>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</si>
  <si>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</si>
  <si>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</si>
  <si>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</si>
  <si>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</si>
  <si>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</si>
  <si>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</si>
  <si>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</si>
  <si>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</si>
  <si>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</si>
  <si>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</si>
  <si>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</si>
  <si>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</si>
  <si>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</si>
  <si>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</si>
  <si>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</si>
  <si>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</si>
  <si>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</si>
  <si>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</si>
  <si>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</si>
  <si>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</si>
  <si>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</si>
  <si>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</si>
  <si>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</si>
  <si>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</si>
  <si>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</si>
  <si>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</si>
  <si>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</si>
  <si>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</si>
  <si>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</si>
  <si>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</si>
  <si>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</si>
  <si>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</si>
  <si>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</si>
  <si>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</si>
  <si>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</si>
  <si>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</si>
  <si>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</si>
  <si>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</si>
  <si>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</si>
  <si>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</si>
  <si>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</si>
  <si>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</si>
  <si>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</si>
  <si>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</si>
  <si>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</si>
  <si>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</si>
  <si>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</si>
  <si>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</si>
  <si>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</si>
  <si>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</si>
  <si>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</si>
  <si>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</si>
  <si>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</si>
  <si>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</si>
  <si>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</si>
  <si>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</si>
  <si>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</si>
  <si>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</si>
  <si>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</si>
  <si>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</si>
  <si>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</si>
  <si>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</si>
  <si>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</si>
  <si>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</si>
  <si>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</si>
  <si>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</si>
  <si>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</si>
  <si>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</si>
  <si>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</si>
  <si>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</si>
  <si>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</si>
  <si>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</si>
  <si>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</si>
  <si>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</si>
  <si>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</si>
  <si>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</si>
  <si>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</si>
  <si>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</si>
  <si>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</si>
  <si>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</si>
  <si>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</si>
  <si>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</si>
  <si>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</si>
  <si>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</si>
  <si>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</si>
  <si>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</si>
  <si>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</si>
  <si>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</si>
  <si>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</si>
  <si>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</si>
  <si>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</si>
  <si>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</si>
  <si>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</si>
  <si>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</si>
  <si>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</si>
  <si>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</si>
  <si>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</si>
  <si>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</si>
  <si>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</si>
  <si>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</si>
  <si>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</si>
  <si>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</si>
  <si>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</si>
  <si>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</si>
  <si>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</si>
  <si>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</si>
  <si>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</si>
  <si>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</si>
  <si>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</si>
  <si>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</si>
  <si>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</si>
  <si>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</si>
  <si>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</si>
  <si>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</si>
  <si>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</si>
  <si>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</si>
  <si>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</si>
  <si>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</si>
  <si>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</si>
  <si>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</si>
  <si>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</si>
  <si>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</si>
  <si>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</si>
  <si>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</si>
  <si>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</si>
  <si>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</si>
  <si>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</si>
  <si>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</si>
  <si>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</si>
  <si>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</si>
  <si>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</si>
  <si>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</si>
  <si>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</si>
  <si>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</si>
  <si>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</si>
  <si>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</si>
  <si>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</si>
  <si>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</si>
  <si>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北海道北斗市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</si>
  <si>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</si>
  <si>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</si>
  <si>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</si>
  <si>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</si>
  <si>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</si>
  <si>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</si>
  <si>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</si>
  <si>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</si>
  <si>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</si>
  <si>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</si>
  <si>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</si>
  <si>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</si>
  <si>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</si>
  <si>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</si>
  <si>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</si>
  <si>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</si>
  <si>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</si>
  <si>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</si>
  <si>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</si>
  <si>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</si>
  <si>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</si>
  <si>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渡島公平委員会特別会計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</si>
  <si>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</si>
  <si>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</si>
  <si>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</si>
  <si>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</si>
  <si>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</si>
  <si>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</si>
  <si>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</si>
  <si>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</si>
  <si>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</si>
  <si>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</si>
  <si>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</si>
  <si>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</si>
  <si>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</si>
  <si>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</si>
  <si>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</si>
  <si>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</si>
  <si>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</si>
  <si>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</si>
  <si>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</si>
  <si>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</si>
  <si>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</si>
  <si>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</si>
  <si>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</si>
  <si>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</si>
  <si>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</si>
  <si>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</si>
  <si>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</si>
  <si>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</si>
  <si>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</si>
  <si>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</si>
  <si>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</si>
  <si>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</si>
  <si>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</si>
  <si>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</si>
  <si>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</si>
  <si>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</si>
  <si>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</si>
  <si>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</si>
  <si>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</si>
  <si>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</si>
  <si>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</si>
  <si>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</si>
  <si>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</si>
  <si>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</si>
  <si>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</si>
  <si>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</si>
  <si>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</si>
  <si>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</si>
  <si>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</si>
  <si>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</si>
  <si>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</si>
  <si>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</si>
  <si>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</si>
  <si>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</si>
  <si>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</si>
  <si>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</si>
  <si>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</si>
  <si>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</si>
  <si>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</si>
  <si>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</si>
  <si>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</si>
  <si>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</si>
  <si>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</si>
  <si>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</si>
  <si>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</si>
  <si>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</si>
  <si>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</si>
  <si>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</si>
  <si>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</si>
  <si>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</si>
  <si>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</si>
  <si>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</si>
  <si>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</si>
  <si>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</si>
  <si>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</si>
  <si>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</si>
  <si>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</si>
  <si>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</si>
  <si>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</si>
  <si>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</si>
  <si>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</si>
  <si>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</si>
  <si>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</si>
  <si>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</si>
  <si>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</si>
  <si>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</si>
  <si>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</si>
  <si>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</si>
  <si>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</si>
  <si>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</si>
  <si>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</si>
  <si>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</si>
  <si>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</si>
  <si>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</si>
  <si>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</si>
  <si>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</si>
  <si>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</si>
  <si>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</si>
  <si>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</si>
  <si>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</si>
  <si>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</si>
  <si>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</si>
  <si>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</si>
  <si>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</si>
  <si>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</si>
  <si>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</si>
  <si>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</si>
  <si>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</si>
  <si>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</si>
  <si>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</si>
  <si>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</si>
  <si>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</si>
  <si>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</si>
  <si>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</si>
  <si>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</si>
  <si>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</si>
  <si>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</si>
  <si>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</si>
  <si>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</si>
  <si>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</si>
  <si>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</si>
  <si>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</si>
  <si>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</si>
  <si>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</si>
  <si>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</si>
  <si>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</si>
  <si>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</si>
  <si>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</si>
  <si>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</si>
  <si>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</si>
  <si>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</si>
  <si>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</si>
  <si>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</si>
  <si>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</si>
  <si>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</si>
  <si>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</si>
  <si>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</si>
  <si>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</si>
  <si>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</si>
  <si>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</si>
  <si>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</si>
  <si>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</si>
  <si>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</si>
  <si>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</si>
  <si>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</si>
  <si>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</si>
  <si>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</si>
  <si>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</si>
  <si>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</si>
  <si>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</si>
  <si>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</si>
  <si>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</si>
  <si>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</si>
  <si>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</si>
  <si>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4.09</t>
  </si>
  <si>
    <t>▲ 1.20</t>
  </si>
  <si>
    <t>▲ 0.12</t>
  </si>
  <si>
    <t>▲ 3.01</t>
  </si>
  <si>
    <t>一般会計</t>
  </si>
  <si>
    <t>水道事業会計</t>
  </si>
  <si>
    <t>下水道事業会計</t>
  </si>
  <si>
    <t>介護保険事業特別会計</t>
  </si>
  <si>
    <t>国民健康保険事業特別会計</t>
  </si>
  <si>
    <t>後期高齢者医療事業特別会計</t>
  </si>
  <si>
    <t>渡島公平委員会特別会計</t>
  </si>
  <si>
    <t>土地区画整理事業特別会計</t>
  </si>
  <si>
    <t>その他会計（赤字）</t>
  </si>
  <si>
    <t>その他会計（黒字）</t>
  </si>
  <si>
    <t>R02</t>
    <phoneticPr fontId="5"/>
  </si>
  <si>
    <t>R03</t>
    <phoneticPr fontId="5"/>
  </si>
  <si>
    <t>R04</t>
    <phoneticPr fontId="5"/>
  </si>
  <si>
    <t>R05</t>
    <phoneticPr fontId="5"/>
  </si>
  <si>
    <t>R06</t>
    <phoneticPr fontId="5"/>
  </si>
  <si>
    <t>-</t>
    <phoneticPr fontId="2"/>
  </si>
  <si>
    <t>地域振興基金</t>
    <rPh sb="0" eb="2">
      <t>チイキ</t>
    </rPh>
    <rPh sb="2" eb="4">
      <t>シンコウ</t>
    </rPh>
    <rPh sb="4" eb="6">
      <t>キキン</t>
    </rPh>
    <phoneticPr fontId="5"/>
  </si>
  <si>
    <t>文教施設整備基金</t>
    <rPh sb="0" eb="2">
      <t>ブンキョウ</t>
    </rPh>
    <rPh sb="2" eb="4">
      <t>シセツ</t>
    </rPh>
    <rPh sb="4" eb="6">
      <t>セイビ</t>
    </rPh>
    <rPh sb="6" eb="8">
      <t>キキン</t>
    </rPh>
    <phoneticPr fontId="5"/>
  </si>
  <si>
    <t>公共施設長寿命化整備基金</t>
    <rPh sb="0" eb="2">
      <t>コウキョウ</t>
    </rPh>
    <rPh sb="2" eb="4">
      <t>シセツ</t>
    </rPh>
    <rPh sb="4" eb="8">
      <t>チョウジュミョウカ</t>
    </rPh>
    <rPh sb="8" eb="10">
      <t>セイビ</t>
    </rPh>
    <rPh sb="10" eb="12">
      <t>キキン</t>
    </rPh>
    <phoneticPr fontId="5"/>
  </si>
  <si>
    <t>一次産業振興対策基金</t>
    <rPh sb="0" eb="2">
      <t>イチジ</t>
    </rPh>
    <rPh sb="2" eb="4">
      <t>サンギョウ</t>
    </rPh>
    <rPh sb="4" eb="6">
      <t>シンコウ</t>
    </rPh>
    <rPh sb="6" eb="8">
      <t>タイサク</t>
    </rPh>
    <rPh sb="8" eb="10">
      <t>キキン</t>
    </rPh>
    <phoneticPr fontId="5"/>
  </si>
  <si>
    <t>みらい基金</t>
    <rPh sb="3" eb="5">
      <t>キキン</t>
    </rPh>
    <phoneticPr fontId="5"/>
  </si>
  <si>
    <t>南渡島衛生施設組合</t>
    <rPh sb="0" eb="1">
      <t>ミナミ</t>
    </rPh>
    <rPh sb="1" eb="3">
      <t>オシマ</t>
    </rPh>
    <rPh sb="3" eb="5">
      <t>エイセイ</t>
    </rPh>
    <rPh sb="5" eb="7">
      <t>シセツ</t>
    </rPh>
    <rPh sb="7" eb="9">
      <t>クミアイ</t>
    </rPh>
    <phoneticPr fontId="2"/>
  </si>
  <si>
    <t>函館圏公立大学広域連合</t>
    <phoneticPr fontId="2"/>
  </si>
  <si>
    <t>渡島・檜山地方税滞納整理機構</t>
    <phoneticPr fontId="2"/>
  </si>
  <si>
    <t>南渡島消防事務組合</t>
    <phoneticPr fontId="2"/>
  </si>
  <si>
    <t>渡島廃棄物処理広域連合</t>
    <phoneticPr fontId="2"/>
  </si>
  <si>
    <t>函館湾流域下水道事務組合</t>
    <rPh sb="0" eb="2">
      <t>ハコダテ</t>
    </rPh>
    <rPh sb="2" eb="3">
      <t>ワン</t>
    </rPh>
    <rPh sb="3" eb="5">
      <t>リュウイキ</t>
    </rPh>
    <rPh sb="5" eb="8">
      <t>ゲスイドウ</t>
    </rPh>
    <rPh sb="8" eb="10">
      <t>ジム</t>
    </rPh>
    <rPh sb="10" eb="12">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</si>
</sst>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71279</c:v>
                </c:pt>
                <c:pt idx="2">
                  <c:v>74994</c:v>
                </c:pt>
                <c:pt idx="3">
                  <c:v>71849</c:v>
                </c:pt>
                <c:pt idx="4">
                  <c:v>82962</c:v>
                </c:pt>
              </c:numCache>
            </c:numRef>
          </c:val>
          <c:smooth val="0"/>
          <c:extLst>
            <c:ext xmlns:c16="http://schemas.microsoft.com/office/drawing/2014/chart" uri="{C3380CC4-5D6E-409C-BE32-E72D297353CC}">
              <c16:uniqueId val="{00000000-0CFD-46AE-A06A-6AB348F3B5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50783</c:v>
                </c:pt>
                <c:pt idx="1">
                  <c:v>47102</c:v>
                </c:pt>
                <c:pt idx="2">
                  <c:v>49878</c:v>
                </c:pt>
                <c:pt idx="3">
                  <c:v>57576</c:v>
                </c:pt>
                <c:pt idx="4">
                  <c:v>56911</c:v>
                </c:pt>
              </c:numCache>
            </c:numRef>
          </c:val>
          <c:smooth val="0"/>
          <c:extLst>
            <c:ext xmlns:c16="http://schemas.microsoft.com/office/drawing/2014/chart" uri="{C3380CC4-5D6E-409C-BE32-E72D297353CC}">
              <c16:uniqueId val="{00000001-0CFD-46AE-A06A-6AB348F3B5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4.72</c:v>
                </c:pt>
                <c:pt idx="1">
                  <c:v>4.25</c:v>
                </c:pt>
                <c:pt idx="2">
                  <c:v>4.6900000000000004</c:v>
                </c:pt>
                <c:pt idx="3">
                  <c:v>5.79</c:v>
                </c:pt>
                <c:pt idx="4">
                  <c:v>4.1399999999999997</c:v>
                </c:pt>
              </c:numCache>
            </c:numRef>
          </c:val>
          <c:extLst>
            <c:ext xmlns:c16="http://schemas.microsoft.com/office/drawing/2014/chart" uri="{C3380CC4-5D6E-409C-BE32-E72D297353CC}">
              <c16:uniqueId val="{00000000-53A2-4ECA-AA1F-6E03C0C2A3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32.6</c:v>
                </c:pt>
                <c:pt idx="1">
                  <c:v>29.9</c:v>
                </c:pt>
                <c:pt idx="2">
                  <c:v>31.05</c:v>
                </c:pt>
                <c:pt idx="3">
                  <c:v>31.94</c:v>
                </c:pt>
                <c:pt idx="4">
                  <c:v>32.979999999999997</c:v>
                </c:pt>
              </c:numCache>
            </c:numRef>
          </c:val>
          <c:extLst>
            <c:ext xmlns:c16="http://schemas.microsoft.com/office/drawing/2014/chart" uri="{C3380CC4-5D6E-409C-BE32-E72D297353CC}">
              <c16:uniqueId val="{00000001-53A2-4ECA-AA1F-6E03C0C2A3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1.92</c:v>
                </c:pt>
                <c:pt idx="1">
                  <c:v>-4.09</c:v>
                </c:pt>
                <c:pt idx="2">
                  <c:v>-1.2</c:v>
                </c:pt>
                <c:pt idx="3">
                  <c:v>-0.12</c:v>
                </c:pt>
                <c:pt idx="4">
                  <c:v>-3.01</c:v>
                </c:pt>
              </c:numCache>
            </c:numRef>
          </c:val>
          <c:smooth val="0"/>
          <c:extLst>
            <c:ext xmlns:c16="http://schemas.microsoft.com/office/drawing/2014/chart" uri="{C3380CC4-5D6E-409C-BE32-E72D297353CC}">
              <c16:uniqueId val="{00000002-53A2-4ECA-AA1F-6E03C0C2A3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018-4133-B779-DE87537EF2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18-4133-B779-DE87537EF274}"/>
            </c:ext>
          </c:extLst>
        </c:ser>
        <c:ser>
          <c:idx val="2"/>
          <c:order val="2"/>
          <c:tx>
            <c:strRef>
              <c:f>データシート!$A$29</c:f>
              <c:strCache>
                <c:ptCount val="1"/>
                <c:pt idx="0">
                  <c:v>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018-4133-B779-DE87537EF274}"/>
            </c:ext>
          </c:extLst>
        </c:ser>
        <c:ser>
          <c:idx val="3"/>
          <c:order val="3"/>
          <c:tx>
            <c:strRef>
              <c:f>データシート!$A$30</c:f>
              <c:strCache>
                <c:ptCount val="1"/>
                <c:pt idx="0">
                  <c:v>渡島公平委員会特別会計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0018-4133-B779-DE87537EF274}"/>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4-0018-4133-B779-DE87537EF274}"/>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0.79</c:v>
                </c:pt>
                <c:pt idx="2">
                  <c:v>#N/A</c:v>
                </c:pt>
                <c:pt idx="3">
                  <c:v>1.05</c:v>
                </c:pt>
                <c:pt idx="4">
                  <c:v>#N/A</c:v>
                </c:pt>
                <c:pt idx="5">
                  <c:v>0.93</c:v>
                </c:pt>
                <c:pt idx="6">
                  <c:v>#N/A</c:v>
                </c:pt>
                <c:pt idx="7">
                  <c:v>0.76</c:v>
                </c:pt>
                <c:pt idx="8">
                  <c:v>#N/A</c:v>
                </c:pt>
                <c:pt idx="9">
                  <c:v>0.25</c:v>
                </c:pt>
              </c:numCache>
            </c:numRef>
          </c:val>
          <c:extLst>
            <c:ext xmlns:c16="http://schemas.microsoft.com/office/drawing/2014/chart" uri="{C3380CC4-5D6E-409C-BE32-E72D297353CC}">
              <c16:uniqueId val="{00000005-0018-4133-B779-DE87537EF27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0.65</c:v>
                </c:pt>
                <c:pt idx="2">
                  <c:v>#N/A</c:v>
                </c:pt>
                <c:pt idx="3">
                  <c:v>0.68</c:v>
                </c:pt>
                <c:pt idx="4">
                  <c:v>#N/A</c:v>
                </c:pt>
                <c:pt idx="5">
                  <c:v>1</c:v>
                </c:pt>
                <c:pt idx="6">
                  <c:v>#N/A</c:v>
                </c:pt>
                <c:pt idx="7">
                  <c:v>0.57999999999999996</c:v>
                </c:pt>
                <c:pt idx="8">
                  <c:v>#N/A</c:v>
                </c:pt>
                <c:pt idx="9">
                  <c:v>0.73</c:v>
                </c:pt>
              </c:numCache>
            </c:numRef>
          </c:val>
          <c:extLst>
            <c:ext xmlns:c16="http://schemas.microsoft.com/office/drawing/2014/chart" uri="{C3380CC4-5D6E-409C-BE32-E72D297353CC}">
              <c16:uniqueId val="{00000006-0018-4133-B779-DE87537EF27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1.56</c:v>
                </c:pt>
                <c:pt idx="2">
                  <c:v>#N/A</c:v>
                </c:pt>
                <c:pt idx="3">
                  <c:v>1.66</c:v>
                </c:pt>
                <c:pt idx="4">
                  <c:v>#N/A</c:v>
                </c:pt>
                <c:pt idx="5">
                  <c:v>1.88</c:v>
                </c:pt>
                <c:pt idx="6">
                  <c:v>#N/A</c:v>
                </c:pt>
                <c:pt idx="7">
                  <c:v>2.37</c:v>
                </c:pt>
                <c:pt idx="8">
                  <c:v>#N/A</c:v>
                </c:pt>
                <c:pt idx="9">
                  <c:v>2.39</c:v>
                </c:pt>
              </c:numCache>
            </c:numRef>
          </c:val>
          <c:extLst>
            <c:ext xmlns:c16="http://schemas.microsoft.com/office/drawing/2014/chart" uri="{C3380CC4-5D6E-409C-BE32-E72D297353CC}">
              <c16:uniqueId val="{00000007-0018-4133-B779-DE87537EF27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3.07</c:v>
                </c:pt>
                <c:pt idx="2">
                  <c:v>#N/A</c:v>
                </c:pt>
                <c:pt idx="3">
                  <c:v>3.08</c:v>
                </c:pt>
                <c:pt idx="4">
                  <c:v>#N/A</c:v>
                </c:pt>
                <c:pt idx="5">
                  <c:v>3</c:v>
                </c:pt>
                <c:pt idx="6">
                  <c:v>#N/A</c:v>
                </c:pt>
                <c:pt idx="7">
                  <c:v>2.88</c:v>
                </c:pt>
                <c:pt idx="8">
                  <c:v>#N/A</c:v>
                </c:pt>
                <c:pt idx="9">
                  <c:v>2.6</c:v>
                </c:pt>
              </c:numCache>
            </c:numRef>
          </c:val>
          <c:extLst>
            <c:ext xmlns:c16="http://schemas.microsoft.com/office/drawing/2014/chart" uri="{C3380CC4-5D6E-409C-BE32-E72D297353CC}">
              <c16:uniqueId val="{00000008-0018-4133-B779-DE87537EF27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4.7</c:v>
                </c:pt>
                <c:pt idx="2">
                  <c:v>#N/A</c:v>
                </c:pt>
                <c:pt idx="3">
                  <c:v>4.2300000000000004</c:v>
                </c:pt>
                <c:pt idx="4">
                  <c:v>#N/A</c:v>
                </c:pt>
                <c:pt idx="5">
                  <c:v>4.67</c:v>
                </c:pt>
                <c:pt idx="6">
                  <c:v>#N/A</c:v>
                </c:pt>
                <c:pt idx="7">
                  <c:v>5.77</c:v>
                </c:pt>
                <c:pt idx="8">
                  <c:v>#N/A</c:v>
                </c:pt>
                <c:pt idx="9">
                  <c:v>4.12</c:v>
                </c:pt>
              </c:numCache>
            </c:numRef>
          </c:val>
          <c:extLst>
            <c:ext xmlns:c16="http://schemas.microsoft.com/office/drawing/2014/chart" uri="{C3380CC4-5D6E-409C-BE32-E72D297353CC}">
              <c16:uniqueId val="{00000009-0018-4133-B779-DE87537EF27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1976</c:v>
                </c:pt>
                <c:pt idx="5">
                  <c:v>1849</c:v>
                </c:pt>
                <c:pt idx="8">
                  <c:v>1768</c:v>
                </c:pt>
                <c:pt idx="11">
                  <c:v>1690</c:v>
                </c:pt>
                <c:pt idx="14">
                  <c:v>1634</c:v>
                </c:pt>
              </c:numCache>
            </c:numRef>
          </c:val>
          <c:extLst>
            <c:ext xmlns:c16="http://schemas.microsoft.com/office/drawing/2014/chart" uri="{C3380CC4-5D6E-409C-BE32-E72D297353CC}">
              <c16:uniqueId val="{00000000-38D9-4BE3-8D9E-30AB7380C5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8D9-4BE3-8D9E-30AB7380C5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20</c:v>
                </c:pt>
                <c:pt idx="6">
                  <c:v>31</c:v>
                </c:pt>
                <c:pt idx="9">
                  <c:v>5</c:v>
                </c:pt>
                <c:pt idx="12">
                  <c:v>6</c:v>
                </c:pt>
              </c:numCache>
            </c:numRef>
          </c:val>
          <c:extLst>
            <c:ext xmlns:c16="http://schemas.microsoft.com/office/drawing/2014/chart" uri="{C3380CC4-5D6E-409C-BE32-E72D297353CC}">
              <c16:uniqueId val="{00000002-38D9-4BE3-8D9E-30AB7380C5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84</c:v>
                </c:pt>
                <c:pt idx="3">
                  <c:v>105</c:v>
                </c:pt>
                <c:pt idx="6">
                  <c:v>108</c:v>
                </c:pt>
                <c:pt idx="9">
                  <c:v>94</c:v>
                </c:pt>
                <c:pt idx="12">
                  <c:v>96</c:v>
                </c:pt>
              </c:numCache>
            </c:numRef>
          </c:val>
          <c:extLst>
            <c:ext xmlns:c16="http://schemas.microsoft.com/office/drawing/2014/chart" uri="{C3380CC4-5D6E-409C-BE32-E72D297353CC}">
              <c16:uniqueId val="{00000003-38D9-4BE3-8D9E-30AB7380C5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304</c:v>
                </c:pt>
                <c:pt idx="3">
                  <c:v>310</c:v>
                </c:pt>
                <c:pt idx="6">
                  <c:v>359</c:v>
                </c:pt>
                <c:pt idx="9">
                  <c:v>337</c:v>
                </c:pt>
                <c:pt idx="12">
                  <c:v>254</c:v>
                </c:pt>
              </c:numCache>
            </c:numRef>
          </c:val>
          <c:extLst>
            <c:ext xmlns:c16="http://schemas.microsoft.com/office/drawing/2014/chart" uri="{C3380CC4-5D6E-409C-BE32-E72D297353CC}">
              <c16:uniqueId val="{00000004-38D9-4BE3-8D9E-30AB7380C5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D9-4BE3-8D9E-30AB7380C5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D9-4BE3-8D9E-30AB7380C5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1992</c:v>
                </c:pt>
                <c:pt idx="3">
                  <c:v>1997</c:v>
                </c:pt>
                <c:pt idx="6">
                  <c:v>1934</c:v>
                </c:pt>
                <c:pt idx="9">
                  <c:v>1904</c:v>
                </c:pt>
                <c:pt idx="12">
                  <c:v>1817</c:v>
                </c:pt>
              </c:numCache>
            </c:numRef>
          </c:val>
          <c:extLst>
            <c:ext xmlns:c16="http://schemas.microsoft.com/office/drawing/2014/chart" uri="{C3380CC4-5D6E-409C-BE32-E72D297353CC}">
              <c16:uniqueId val="{00000007-38D9-4BE3-8D9E-30AB7380C5E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416</c:v>
                </c:pt>
                <c:pt idx="2">
                  <c:v>#N/A</c:v>
                </c:pt>
                <c:pt idx="3">
                  <c:v>#N/A</c:v>
                </c:pt>
                <c:pt idx="4">
                  <c:v>583</c:v>
                </c:pt>
                <c:pt idx="5">
                  <c:v>#N/A</c:v>
                </c:pt>
                <c:pt idx="6">
                  <c:v>#N/A</c:v>
                </c:pt>
                <c:pt idx="7">
                  <c:v>664</c:v>
                </c:pt>
                <c:pt idx="8">
                  <c:v>#N/A</c:v>
                </c:pt>
                <c:pt idx="9">
                  <c:v>#N/A</c:v>
                </c:pt>
                <c:pt idx="10">
                  <c:v>650</c:v>
                </c:pt>
                <c:pt idx="11">
                  <c:v>#N/A</c:v>
                </c:pt>
                <c:pt idx="12">
                  <c:v>#N/A</c:v>
                </c:pt>
                <c:pt idx="13">
                  <c:v>539</c:v>
                </c:pt>
                <c:pt idx="14">
                  <c:v>#N/A</c:v>
                </c:pt>
              </c:numCache>
            </c:numRef>
          </c:val>
          <c:smooth val="0"/>
          <c:extLst>
            <c:ext xmlns:c16="http://schemas.microsoft.com/office/drawing/2014/chart" uri="{C3380CC4-5D6E-409C-BE32-E72D297353CC}">
              <c16:uniqueId val="{00000008-38D9-4BE3-8D9E-30AB7380C5E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16077</c:v>
                </c:pt>
                <c:pt idx="5">
                  <c:v>15228</c:v>
                </c:pt>
                <c:pt idx="8">
                  <c:v>14357</c:v>
                </c:pt>
                <c:pt idx="11">
                  <c:v>13566</c:v>
                </c:pt>
                <c:pt idx="14">
                  <c:v>12903</c:v>
                </c:pt>
              </c:numCache>
            </c:numRef>
          </c:val>
          <c:extLst>
            <c:ext xmlns:c16="http://schemas.microsoft.com/office/drawing/2014/chart" uri="{C3380CC4-5D6E-409C-BE32-E72D297353CC}">
              <c16:uniqueId val="{00000000-0B65-47A4-A375-DA9A821AA4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1330</c:v>
                </c:pt>
                <c:pt idx="5">
                  <c:v>1117</c:v>
                </c:pt>
                <c:pt idx="8">
                  <c:v>950</c:v>
                </c:pt>
                <c:pt idx="11">
                  <c:v>817</c:v>
                </c:pt>
                <c:pt idx="14">
                  <c:v>710</c:v>
                </c:pt>
              </c:numCache>
            </c:numRef>
          </c:val>
          <c:extLst>
            <c:ext xmlns:c16="http://schemas.microsoft.com/office/drawing/2014/chart" uri="{C3380CC4-5D6E-409C-BE32-E72D297353CC}">
              <c16:uniqueId val="{00000001-0B65-47A4-A375-DA9A821AA4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11162</c:v>
                </c:pt>
                <c:pt idx="5">
                  <c:v>11296</c:v>
                </c:pt>
                <c:pt idx="8">
                  <c:v>11077</c:v>
                </c:pt>
                <c:pt idx="11">
                  <c:v>10786</c:v>
                </c:pt>
                <c:pt idx="14">
                  <c:v>10967</c:v>
                </c:pt>
              </c:numCache>
            </c:numRef>
          </c:val>
          <c:extLst>
            <c:ext xmlns:c16="http://schemas.microsoft.com/office/drawing/2014/chart" uri="{C3380CC4-5D6E-409C-BE32-E72D297353CC}">
              <c16:uniqueId val="{00000002-0B65-47A4-A375-DA9A821AA4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65-47A4-A375-DA9A821AA4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65-47A4-A375-DA9A821AA4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65-47A4-A375-DA9A821AA4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2781</c:v>
                </c:pt>
                <c:pt idx="3">
                  <c:v>2740</c:v>
                </c:pt>
                <c:pt idx="6">
                  <c:v>2671</c:v>
                </c:pt>
                <c:pt idx="9">
                  <c:v>2449</c:v>
                </c:pt>
                <c:pt idx="12">
                  <c:v>2498</c:v>
                </c:pt>
              </c:numCache>
            </c:numRef>
          </c:val>
          <c:extLst>
            <c:ext xmlns:c16="http://schemas.microsoft.com/office/drawing/2014/chart" uri="{C3380CC4-5D6E-409C-BE32-E72D297353CC}">
              <c16:uniqueId val="{00000006-0B65-47A4-A375-DA9A821AA4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820</c:v>
                </c:pt>
                <c:pt idx="3">
                  <c:v>730</c:v>
                </c:pt>
                <c:pt idx="6">
                  <c:v>786</c:v>
                </c:pt>
                <c:pt idx="9">
                  <c:v>747</c:v>
                </c:pt>
                <c:pt idx="12">
                  <c:v>770</c:v>
                </c:pt>
              </c:numCache>
            </c:numRef>
          </c:val>
          <c:extLst>
            <c:ext xmlns:c16="http://schemas.microsoft.com/office/drawing/2014/chart" uri="{C3380CC4-5D6E-409C-BE32-E72D297353CC}">
              <c16:uniqueId val="{00000007-0B65-47A4-A375-DA9A821AA4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2457</c:v>
                </c:pt>
                <c:pt idx="3">
                  <c:v>2232</c:v>
                </c:pt>
                <c:pt idx="6">
                  <c:v>2488</c:v>
                </c:pt>
                <c:pt idx="9">
                  <c:v>2342</c:v>
                </c:pt>
                <c:pt idx="12">
                  <c:v>2088</c:v>
                </c:pt>
              </c:numCache>
            </c:numRef>
          </c:val>
          <c:extLst>
            <c:ext xmlns:c16="http://schemas.microsoft.com/office/drawing/2014/chart" uri="{C3380CC4-5D6E-409C-BE32-E72D297353CC}">
              <c16:uniqueId val="{00000008-0B65-47A4-A375-DA9A821AA4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39</c:v>
                </c:pt>
                <c:pt idx="3">
                  <c:v>36</c:v>
                </c:pt>
                <c:pt idx="6">
                  <c:v>32</c:v>
                </c:pt>
                <c:pt idx="9">
                  <c:v>29</c:v>
                </c:pt>
                <c:pt idx="12">
                  <c:v>26</c:v>
                </c:pt>
              </c:numCache>
            </c:numRef>
          </c:val>
          <c:extLst>
            <c:ext xmlns:c16="http://schemas.microsoft.com/office/drawing/2014/chart" uri="{C3380CC4-5D6E-409C-BE32-E72D297353CC}">
              <c16:uniqueId val="{00000009-0B65-47A4-A375-DA9A821AA4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15256</c:v>
                </c:pt>
                <c:pt idx="3">
                  <c:v>14408</c:v>
                </c:pt>
                <c:pt idx="6">
                  <c:v>13583</c:v>
                </c:pt>
                <c:pt idx="9">
                  <c:v>12844</c:v>
                </c:pt>
                <c:pt idx="12">
                  <c:v>12261</c:v>
                </c:pt>
              </c:numCache>
            </c:numRef>
          </c:val>
          <c:extLst>
            <c:ext xmlns:c16="http://schemas.microsoft.com/office/drawing/2014/chart" uri="{C3380CC4-5D6E-409C-BE32-E72D297353CC}">
              <c16:uniqueId val="{0000000A-0B65-47A4-A375-DA9A821AA4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B65-47A4-A375-DA9A821AA4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3944</c:v>
                </c:pt>
                <c:pt idx="1">
                  <c:v>4082</c:v>
                </c:pt>
                <c:pt idx="2">
                  <c:v>4268</c:v>
                </c:pt>
              </c:numCache>
            </c:numRef>
          </c:val>
          <c:extLst>
            <c:ext xmlns:c16="http://schemas.microsoft.com/office/drawing/2014/chart" uri="{C3380CC4-5D6E-409C-BE32-E72D297353CC}">
              <c16:uniqueId val="{00000000-16E9-4A5C-98F5-3B34D0EBEE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1073</c:v>
                </c:pt>
                <c:pt idx="1">
                  <c:v>1096</c:v>
                </c:pt>
                <c:pt idx="2">
                  <c:v>1109</c:v>
                </c:pt>
              </c:numCache>
            </c:numRef>
          </c:val>
          <c:extLst>
            <c:ext xmlns:c16="http://schemas.microsoft.com/office/drawing/2014/chart" uri="{C3380CC4-5D6E-409C-BE32-E72D297353CC}">
              <c16:uniqueId val="{00000001-16E9-4A5C-98F5-3B34D0EBEE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5363</c:v>
                </c:pt>
                <c:pt idx="1">
                  <c:v>4861</c:v>
                </c:pt>
                <c:pt idx="2">
                  <c:v>4884</c:v>
                </c:pt>
              </c:numCache>
            </c:numRef>
          </c:val>
          <c:extLst>
            <c:ext xmlns:c16="http://schemas.microsoft.com/office/drawing/2014/chart" uri="{C3380CC4-5D6E-409C-BE32-E72D297353CC}">
              <c16:uniqueId val="{00000002-16E9-4A5C-98F5-3B34D0EBEE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北海道北斗市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前年度と比較し、実質公債費比率の分子が</a:t>
          </a:r>
          <a:r>
            <a:rPr kumimoji="1" lang="en-US" altLang="ja-JP" sz="1400">
              <a:latin typeface="ＭＳ ゴシック" pitchFamily="49" charset="-128"/>
              <a:ea typeface="ＭＳ ゴシック" pitchFamily="49" charset="-128"/>
            </a:rPr>
            <a:t>111</a:t>
          </a:r>
          <a:r>
            <a:rPr kumimoji="1" lang="ja-JP" altLang="en-US" sz="1400">
              <a:latin typeface="ＭＳ ゴシック" pitchFamily="49" charset="-128"/>
              <a:ea typeface="ＭＳ ゴシック" pitchFamily="49" charset="-128"/>
            </a:rPr>
            <a:t>百万円減となっている。これは、新たな起債の償還額が令和６年度までに償還完了となった起債の償還金額を下回ったためである。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今後、施設の改修・更新事業など、公債費負担の増大が予想されるため、財政運営を圧迫しないよう更なる行財政改革を推進し、交際費府</a:t>
          </a:r>
          <a:r>
            <a:rPr kumimoji="1" lang="en-US" altLang="ja-JP" sz="1400">
              <a:latin typeface="ＭＳ ゴシック" pitchFamily="49" charset="-128"/>
              <a:ea typeface="ＭＳ ゴシック" pitchFamily="49" charset="-128"/>
            </a:rPr>
            <a:t>t</a:t>
          </a:r>
          <a:r>
            <a:rPr kumimoji="1" lang="ja-JP" altLang="en-US" sz="1400">
              <a:latin typeface="ＭＳ ゴシック" pitchFamily="49" charset="-128"/>
              <a:ea typeface="ＭＳ ゴシック" pitchFamily="49" charset="-128"/>
            </a:rPr>
            <a:t>難が急激に増加しないよう努める必要がある。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北斗市では、減債基金のうち、満期一括償還地方債の償還財源として積み立てた額はない。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北海道北斗市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地方債現在高及び公営企業債等繰入見込み額の縮小により減少傾向にある。充当可能財源等については、基準財政需要額算入見込額が年々減少したが、結果、将来負担比率の分子は若干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施設の大規模改修・更新事業のほか、運動公園改修事業などの合併特例事業による公債費負担の増大が見込まれることから、財政運営を圧迫しないよう更なる行財政改革を推進し、公債費負担が急激に増加しないよう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北海道北斗市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除排雪対策事業で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百万円、中学校施設改修事業で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百万円、道路等単独整備事業で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一方、積立額は財政調整基金に剰余金処分として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百万円、地域振興基金にふるさと納税分として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百万円、そのほか将来的な財政需要に備え、一次産業振興対策基金に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百万円を積み立てるなどし、合計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今後、施設の老朽化等に対応するため基金の取り崩しが想定されるが、事業の選択と集中の視点を持ちながら計画的な基金の活用を行っていく。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商業活性化支援センター大規模改修事業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百万円、統一制服購入助成事業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・文教施設整備基金　中学校施設改修事業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百万円、保健体育施設改修事業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・公共施設長寿命化整備基金　道路等単独整備事業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百万円、公園・緑地施設改修事業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・一次産業振興対策基金　水産業緊急支援事業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百万円、道理農業基盤整備事業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・みらい基金　新函館駅前周辺地区用地購入事業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百万円、ワイン振興対策事業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百万円取り崩した一方で、ふるさと納税収入分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・文教施設整備基金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・公共施設長寿命化整備基金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百万円取り崩し、積立てが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百万円にとどまったため。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・一次産業振興対策基金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・みらい基金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百万円積み立てた一方で、積立てが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百万円にとどまったため。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・地域振興基金：人口減少問題に対応する移住・定住促進対策事業や地方創生関連事業のため、計画的に積立てを行う。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・文教施設整備基金：英語教育や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教育の充実、学校施設の長寿命化、バリアフリー化等の事業に備え、計画的に積立てを行う。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・公共施設長寿命化整備基金：道路、河川、応援、公営住宅等の社会資本の将来的な改修、長寿命化事業に備え、計画的に積立てを行う。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・一次産業振興対策基金：スマート農業や六次産業化などの事業に備え、計画的な積立てを行う。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・みらい基金：街の活性化や発展のため、計画的に積立てを行う。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決算剰余金処分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百万円を積み立てた一方、除排雪対策事業で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百万円の取り崩しがあったほか、物価高騰等対策生活支援事業として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億円程度の残高を維持するよう計画的な積立て、取り崩しに努める。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水道事業への貸付金償還分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百万円を積み立てた一方、臨時財政対策債償還分として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水道事業への貸付金償還が令和８年度で終了予定である一方、今後施設改修等のため地方債の増額が予想されることから、計画的な積立てに努める。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北海道北斗市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42,810
42,439
397.44
24,313,999
23,764,981
535,503
12,938,207
12,260,567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北海道平均及び類似団体平均を上回っており、全国平均とほぼ同じポイントとなっている。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２月の合併により行財政基盤の強化が図られてきたが、令和３年度をもって普通交付税の合併算定替が終了したことにより、今後、さらに一般財源の確保が厳しくなっていくことが想定されることから、計画的な行財政改革の推進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40</xdr:row>
      <xdr:rowOff>161472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19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161472</xdr:rowOff>
    </xdr:from>
    <xdr:to>
      <xdr:col>19</xdr:col>
      <xdr:colOff>133350</xdr:colOff>
      <xdr:row>40</xdr:row>
      <xdr:rowOff>161472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1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40</xdr:row>
      <xdr:rowOff>161472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1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40</xdr:row>
      <xdr:rowOff>161472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01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77305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110672</xdr:rowOff>
    </xdr:from>
    <xdr:to>
      <xdr:col>15</xdr:col>
      <xdr:colOff>133350</xdr:colOff>
      <xdr:row>41</xdr:row>
      <xdr:rowOff>40822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全国平均、北海道平均及び類似団体平均をいずれも下回っている。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市独自の様々な助成制度を行ったことにより、歳出に占める扶助費の割合が昨年に比べ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ポイント増えたこと等により、今年度は前年度比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ポイントと若干の増となっている。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今後も経常経費が財政運営を圧迫しないよう行財政改革を推進し、現行水準の維持に努める。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85598</xdr:rowOff>
    </xdr:from>
    <xdr:to>
      <xdr:col>23</xdr:col>
      <xdr:colOff>133350</xdr:colOff>
      <xdr:row>61</xdr:row>
      <xdr:rowOff>95250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4404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27686</xdr:rowOff>
    </xdr:from>
    <xdr:to>
      <xdr:col>19</xdr:col>
      <xdr:colOff>133350</xdr:colOff>
      <xdr:row>61</xdr:row>
      <xdr:rowOff>85598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861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20574</xdr:rowOff>
    </xdr:from>
    <xdr:to>
      <xdr:col>15</xdr:col>
      <xdr:colOff>82550</xdr:colOff>
      <xdr:row>61</xdr:row>
      <xdr:rowOff>27686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307574"/>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20574</xdr:rowOff>
    </xdr:from>
    <xdr:to>
      <xdr:col>11</xdr:col>
      <xdr:colOff>31750</xdr:colOff>
      <xdr:row>61</xdr:row>
      <xdr:rowOff>85598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307574"/>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80027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60977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34798</xdr:rowOff>
    </xdr:from>
    <xdr:to>
      <xdr:col>19</xdr:col>
      <xdr:colOff>184150</xdr:colOff>
      <xdr:row>61</xdr:row>
      <xdr:rowOff>136398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146575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6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148336</xdr:rowOff>
    </xdr:from>
    <xdr:to>
      <xdr:col>15</xdr:col>
      <xdr:colOff>133350</xdr:colOff>
      <xdr:row>61</xdr:row>
      <xdr:rowOff>78486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141224</xdr:rowOff>
    </xdr:from>
    <xdr:to>
      <xdr:col>11</xdr:col>
      <xdr:colOff>82550</xdr:colOff>
      <xdr:row>60</xdr:row>
      <xdr:rowOff>71374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81551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34798</xdr:rowOff>
    </xdr:from>
    <xdr:to>
      <xdr:col>7</xdr:col>
      <xdr:colOff>31750</xdr:colOff>
      <xdr:row>61</xdr:row>
      <xdr:rowOff>136398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146575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人件費の抑制、行財政運営の効率化により全国平均、北海道平均及び類似団体平均をいずれも下回っている。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今後は、少子高齢化等に伴う行政サービスの多様化に伴い、一定数の職員確保が求められることから、人件費の増嵩が予想される。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153538</xdr:rowOff>
    </xdr:from>
    <xdr:to>
      <xdr:col>23</xdr:col>
      <xdr:colOff>133350</xdr:colOff>
      <xdr:row>83</xdr:row>
      <xdr:rowOff>5584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12438"/>
          <a:ext cx="838200" cy="2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153538</xdr:rowOff>
    </xdr:from>
    <xdr:to>
      <xdr:col>19</xdr:col>
      <xdr:colOff>133350</xdr:colOff>
      <xdr:row>83</xdr:row>
      <xdr:rowOff>155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12438"/>
          <a:ext cx="8890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139843</xdr:rowOff>
    </xdr:from>
    <xdr:to>
      <xdr:col>15</xdr:col>
      <xdr:colOff>82550</xdr:colOff>
      <xdr:row>83</xdr:row>
      <xdr:rowOff>155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98743"/>
          <a:ext cx="889000" cy="3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139843</xdr:rowOff>
    </xdr:from>
    <xdr:to>
      <xdr:col>11</xdr:col>
      <xdr:colOff>31750</xdr:colOff>
      <xdr:row>82</xdr:row>
      <xdr:rowOff>149735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198743"/>
          <a:ext cx="889000" cy="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70579</xdr:rowOff>
    </xdr:from>
    <xdr:to>
      <xdr:col>7</xdr:col>
      <xdr:colOff>31750</xdr:colOff>
      <xdr:row>84</xdr:row>
      <xdr:rowOff>729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156956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8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126234</xdr:rowOff>
    </xdr:from>
    <xdr:to>
      <xdr:col>23</xdr:col>
      <xdr:colOff>184150</xdr:colOff>
      <xdr:row>83</xdr:row>
      <xdr:rowOff>56384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8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47511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0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102738</xdr:rowOff>
    </xdr:from>
    <xdr:to>
      <xdr:col>19</xdr:col>
      <xdr:colOff>184150</xdr:colOff>
      <xdr:row>83</xdr:row>
      <xdr:rowOff>32888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6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43065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30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120805</xdr:rowOff>
    </xdr:from>
    <xdr:to>
      <xdr:col>15</xdr:col>
      <xdr:colOff>133350</xdr:colOff>
      <xdr:row>83</xdr:row>
      <xdr:rowOff>50955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61132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4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89043</xdr:rowOff>
    </xdr:from>
    <xdr:to>
      <xdr:col>11</xdr:col>
      <xdr:colOff>82550</xdr:colOff>
      <xdr:row>83</xdr:row>
      <xdr:rowOff>19193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29370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98935</xdr:rowOff>
    </xdr:from>
    <xdr:to>
      <xdr:col>7</xdr:col>
      <xdr:colOff>31750</xdr:colOff>
      <xdr:row>83</xdr:row>
      <xdr:rowOff>29085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5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39262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2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全国市平均は下回っているが、全国町村平均を上回っている。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今後も人事院勧告に基づく給与・人事制度の適正な運用を進めるとともに、年齢階層ごとの職員数の平準化を図る必要がある。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83</xdr:row>
      <xdr:rowOff>116114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3464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84</xdr:row>
      <xdr:rowOff>30843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3464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85</xdr:row>
      <xdr:rowOff>14514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326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85</xdr:row>
      <xdr:rowOff>14514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4498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37391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6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151691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82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66420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50091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83656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これまでの定員管理計画に基づき、新規採用の抑制、労務職員の退職者不補充などにより、類似団体内で最少を継続している。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事務量等を考慮し、今後も適正な人員配置に努める必要がある。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85048</xdr:rowOff>
    </xdr:from>
    <xdr:to>
      <xdr:col>81</xdr:col>
      <xdr:colOff>44450</xdr:colOff>
      <xdr:row>59</xdr:row>
      <xdr:rowOff>90276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00598"/>
          <a:ext cx="8382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4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81026</xdr:rowOff>
    </xdr:from>
    <xdr:to>
      <xdr:col>77</xdr:col>
      <xdr:colOff>44450</xdr:colOff>
      <xdr:row>59</xdr:row>
      <xdr:rowOff>85048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9657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75395</xdr:rowOff>
    </xdr:from>
    <xdr:to>
      <xdr:col>72</xdr:col>
      <xdr:colOff>203200</xdr:colOff>
      <xdr:row>59</xdr:row>
      <xdr:rowOff>81026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90945"/>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72581</xdr:rowOff>
    </xdr:from>
    <xdr:to>
      <xdr:col>68</xdr:col>
      <xdr:colOff>152400</xdr:colOff>
      <xdr:row>59</xdr:row>
      <xdr:rowOff>75395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88131"/>
          <a:ext cx="889000" cy="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65490</xdr:rowOff>
    </xdr:from>
    <xdr:to>
      <xdr:col>64</xdr:col>
      <xdr:colOff>152400</xdr:colOff>
      <xdr:row>60</xdr:row>
      <xdr:rowOff>167090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151867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39476</xdr:rowOff>
    </xdr:from>
    <xdr:to>
      <xdr:col>81</xdr:col>
      <xdr:colOff>95250</xdr:colOff>
      <xdr:row>59</xdr:row>
      <xdr:rowOff>141076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5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132203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34248</xdr:rowOff>
    </xdr:from>
    <xdr:to>
      <xdr:col>77</xdr:col>
      <xdr:colOff>95250</xdr:colOff>
      <xdr:row>59</xdr:row>
      <xdr:rowOff>135848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146025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18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30226</xdr:rowOff>
    </xdr:from>
    <xdr:to>
      <xdr:col>73</xdr:col>
      <xdr:colOff>44450</xdr:colOff>
      <xdr:row>59</xdr:row>
      <xdr:rowOff>131826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142003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24595</xdr:rowOff>
    </xdr:from>
    <xdr:to>
      <xdr:col>68</xdr:col>
      <xdr:colOff>203200</xdr:colOff>
      <xdr:row>59</xdr:row>
      <xdr:rowOff>126195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136372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0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21781</xdr:rowOff>
    </xdr:from>
    <xdr:to>
      <xdr:col>64</xdr:col>
      <xdr:colOff>152400</xdr:colOff>
      <xdr:row>59</xdr:row>
      <xdr:rowOff>123381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3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133558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0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第２次北斗市総合計画のもと、適切な事業実施により、全国平均、北海道平均及び類似団体平均のいずれも下回っている状況にある。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今後とも、緊急度・住民ニーズを的確に把握した事業の選択により、起債に大きく頼ることのない財政運営に努める。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68641</xdr:rowOff>
    </xdr:from>
    <xdr:to>
      <xdr:col>81</xdr:col>
      <xdr:colOff>44450</xdr:colOff>
      <xdr:row>39</xdr:row>
      <xdr:rowOff>80131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551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11188</xdr:rowOff>
    </xdr:from>
    <xdr:to>
      <xdr:col>77</xdr:col>
      <xdr:colOff>44450</xdr:colOff>
      <xdr:row>39</xdr:row>
      <xdr:rowOff>80131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9773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102205</xdr:rowOff>
    </xdr:from>
    <xdr:to>
      <xdr:col>72</xdr:col>
      <xdr:colOff>203200</xdr:colOff>
      <xdr:row>39</xdr:row>
      <xdr:rowOff>11188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173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102205</xdr:rowOff>
    </xdr:from>
    <xdr:to>
      <xdr:col>68</xdr:col>
      <xdr:colOff>152400</xdr:colOff>
      <xdr:row>38</xdr:row>
      <xdr:rowOff>113695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173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17841</xdr:rowOff>
    </xdr:from>
    <xdr:to>
      <xdr:col>81</xdr:col>
      <xdr:colOff>95250</xdr:colOff>
      <xdr:row>39</xdr:row>
      <xdr:rowOff>119441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34368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29331</xdr:rowOff>
    </xdr:from>
    <xdr:to>
      <xdr:col>77</xdr:col>
      <xdr:colOff>95250</xdr:colOff>
      <xdr:row>39</xdr:row>
      <xdr:rowOff>130931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141108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8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131838</xdr:rowOff>
    </xdr:from>
    <xdr:to>
      <xdr:col>73</xdr:col>
      <xdr:colOff>44450</xdr:colOff>
      <xdr:row>39</xdr:row>
      <xdr:rowOff>61988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51405</xdr:rowOff>
    </xdr:from>
    <xdr:to>
      <xdr:col>68</xdr:col>
      <xdr:colOff>203200</xdr:colOff>
      <xdr:row>38</xdr:row>
      <xdr:rowOff>153005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163182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62895</xdr:rowOff>
    </xdr:from>
    <xdr:to>
      <xdr:col>64</xdr:col>
      <xdr:colOff>152400</xdr:colOff>
      <xdr:row>38</xdr:row>
      <xdr:rowOff>164495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3222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年度から将来負担比率がゼロを下回り、全国平均、北海道平均及び類似団体平均のいずれも下回っている状況にある。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合併特例事業が終了し、起債残高は減少していく一方で、老朽化した公共施設の改修等が見込まれることから、引き続き世代間負担の公平化に配慮しつつ、将来の世代に過剰な負担を残さないよう適正な市債残高の管理に努める必要が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北海道北斗市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42,810
42,439
397.44
24,313,999
23,764,981
535,503
12,938,207
12,260,567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全国平均、北海道平均及び類似団体平均を大きく下回っている。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今後も事務量を考慮し、適正な定員管理とともに、人件費の推移を注視する必要がある。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131572</xdr:rowOff>
    </xdr:from>
    <xdr:to>
      <xdr:col>24</xdr:col>
      <xdr:colOff>25400</xdr:colOff>
      <xdr:row>35</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6087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131572</xdr:rowOff>
    </xdr:from>
    <xdr:to>
      <xdr:col>19</xdr:col>
      <xdr:colOff>187325</xdr:colOff>
      <xdr:row>34</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9608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117856</xdr:rowOff>
    </xdr:from>
    <xdr:to>
      <xdr:col>15</xdr:col>
      <xdr:colOff>98425</xdr:colOff>
      <xdr:row>34</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9471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117856</xdr:rowOff>
    </xdr:from>
    <xdr:to>
      <xdr:col>11</xdr:col>
      <xdr:colOff>9525</xdr:colOff>
      <xdr:row>34</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471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131064</xdr:rowOff>
    </xdr:from>
    <xdr:to>
      <xdr:col>24</xdr:col>
      <xdr:colOff>76200</xdr:colOff>
      <xdr:row>35</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39641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6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80772</xdr:rowOff>
    </xdr:from>
    <xdr:to>
      <xdr:col>20</xdr:col>
      <xdr:colOff>38100</xdr:colOff>
      <xdr:row>35</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21099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108204</xdr:rowOff>
    </xdr:from>
    <xdr:to>
      <xdr:col>15</xdr:col>
      <xdr:colOff>149225</xdr:colOff>
      <xdr:row>35</xdr:row>
      <xdr:rowOff>38354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48531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67056</xdr:rowOff>
    </xdr:from>
    <xdr:to>
      <xdr:col>11</xdr:col>
      <xdr:colOff>60325</xdr:colOff>
      <xdr:row>34</xdr:row>
      <xdr:rowOff>168656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103632</xdr:rowOff>
    </xdr:from>
    <xdr:to>
      <xdr:col>6</xdr:col>
      <xdr:colOff>171450</xdr:colOff>
      <xdr:row>35</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43959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全国平均、北海道平均及び類似団体平均を上回っている。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今後も物価高騰や老朽化施設の修繕料増加などが想定されるため、公共施設等総合管理計画に基づき、市有施設の統廃合検討を進めるなど、物件費抑制に努める。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88138</xdr:rowOff>
    </xdr:from>
    <xdr:to>
      <xdr:col>82</xdr:col>
      <xdr:colOff>107950</xdr:colOff>
      <xdr:row>17</xdr:row>
      <xdr:rowOff>133858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0027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88138</xdr:rowOff>
    </xdr:from>
    <xdr:to>
      <xdr:col>78</xdr:col>
      <xdr:colOff>69850</xdr:colOff>
      <xdr:row>17</xdr:row>
      <xdr:rowOff>152146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0027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113284</xdr:rowOff>
    </xdr:from>
    <xdr:to>
      <xdr:col>73</xdr:col>
      <xdr:colOff>180975</xdr:colOff>
      <xdr:row>17</xdr:row>
      <xdr:rowOff>152146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85648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113284</xdr:rowOff>
    </xdr:from>
    <xdr:to>
      <xdr:col>69</xdr:col>
      <xdr:colOff>92075</xdr:colOff>
      <xdr:row>16</xdr:row>
      <xdr:rowOff>131572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856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0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43959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83058</xdr:rowOff>
    </xdr:from>
    <xdr:to>
      <xdr:col>82</xdr:col>
      <xdr:colOff>158750</xdr:colOff>
      <xdr:row>18</xdr:row>
      <xdr:rowOff>13208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55135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37338</xdr:rowOff>
    </xdr:from>
    <xdr:to>
      <xdr:col>78</xdr:col>
      <xdr:colOff>120650</xdr:colOff>
      <xdr:row>17</xdr:row>
      <xdr:rowOff>138938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101346</xdr:rowOff>
    </xdr:from>
    <xdr:to>
      <xdr:col>74</xdr:col>
      <xdr:colOff>31750</xdr:colOff>
      <xdr:row>18</xdr:row>
      <xdr:rowOff>31496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16273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62484</xdr:rowOff>
    </xdr:from>
    <xdr:to>
      <xdr:col>69</xdr:col>
      <xdr:colOff>142875</xdr:colOff>
      <xdr:row>16</xdr:row>
      <xdr:rowOff>164084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148861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167149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傾向の要因としては、社会福祉費が他団体の平均値よりも高いことが挙げられる。高齢者の自立支援や重度化防止、介護予防等に必要な取組みを推進するとともに、市独自施策等の見直しを進めていく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143328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2997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1815</xdr:rowOff>
    </xdr:from>
    <xdr:to>
      <xdr:col>19</xdr:col>
      <xdr:colOff>187325</xdr:colOff>
      <xdr:row>60</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288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75293</xdr:rowOff>
    </xdr:from>
    <xdr:to>
      <xdr:col>15</xdr:col>
      <xdr:colOff>98425</xdr:colOff>
      <xdr:row>60</xdr:row>
      <xdr:rowOff>1815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1908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75293</xdr:rowOff>
    </xdr:from>
    <xdr:to>
      <xdr:col>11</xdr:col>
      <xdr:colOff>9525</xdr:colOff>
      <xdr:row>60</xdr:row>
      <xdr:rowOff>56243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190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92528</xdr:rowOff>
    </xdr:from>
    <xdr:to>
      <xdr:col>24</xdr:col>
      <xdr:colOff>76200</xdr:colOff>
      <xdr:row>61</xdr:row>
      <xdr:rowOff>22678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64605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122465</xdr:rowOff>
    </xdr:from>
    <xdr:to>
      <xdr:col>15</xdr:col>
      <xdr:colOff>149225</xdr:colOff>
      <xdr:row>60</xdr:row>
      <xdr:rowOff>52615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37392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24493</xdr:rowOff>
    </xdr:from>
    <xdr:to>
      <xdr:col>11</xdr:col>
      <xdr:colOff>60325</xdr:colOff>
      <xdr:row>59</xdr:row>
      <xdr:rowOff>126093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110870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5443</xdr:rowOff>
    </xdr:from>
    <xdr:to>
      <xdr:col>6</xdr:col>
      <xdr:colOff>171450</xdr:colOff>
      <xdr:row>60</xdr:row>
      <xdr:rowOff>107043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91820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全国平均、北海道平均及び類似団体平均を下回っている。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主な経費は特別会計への繰出金である。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今後も繰出しの必要な会計については、独立採算の原則に立ち、健全経営に努める必要がある。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25400</xdr:rowOff>
    </xdr:from>
    <xdr:to>
      <xdr:col>82</xdr:col>
      <xdr:colOff>107950</xdr:colOff>
      <xdr:row>56</xdr:row>
      <xdr:rowOff>101600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26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25400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575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133350</xdr:rowOff>
    </xdr:from>
    <xdr:to>
      <xdr:col>73</xdr:col>
      <xdr:colOff>180975</xdr:colOff>
      <xdr:row>55</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563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133350</xdr:rowOff>
    </xdr:from>
    <xdr:to>
      <xdr:col>69</xdr:col>
      <xdr:colOff>92075</xdr:colOff>
      <xdr:row>56</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5631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146050</xdr:rowOff>
    </xdr:from>
    <xdr:to>
      <xdr:col>78</xdr:col>
      <xdr:colOff>120650</xdr:colOff>
      <xdr:row>56</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86377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82550</xdr:rowOff>
    </xdr:from>
    <xdr:to>
      <xdr:col>69</xdr:col>
      <xdr:colOff>142875</xdr:colOff>
      <xdr:row>56</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22877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全国平均、北海道平均及び類似団体平均を上回っている。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前年度よりも</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ポイント減となっているが、今後も事業の選択と集中の視点を持ち、形骸化された補助団体への補助金支出の見直し等、補助費等の抑制に努める。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38</xdr:row>
      <xdr:rowOff>40132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45007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110998</xdr:rowOff>
    </xdr:from>
    <xdr:to>
      <xdr:col>78</xdr:col>
      <xdr:colOff>69850</xdr:colOff>
      <xdr:row>38</xdr:row>
      <xdr:rowOff>40132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546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110998</xdr:rowOff>
    </xdr:from>
    <xdr:to>
      <xdr:col>73</xdr:col>
      <xdr:colOff>180975</xdr:colOff>
      <xdr:row>37</xdr:row>
      <xdr:rowOff>129286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4546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37</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729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160782</xdr:rowOff>
    </xdr:from>
    <xdr:to>
      <xdr:col>78</xdr:col>
      <xdr:colOff>120650</xdr:colOff>
      <xdr:row>38</xdr:row>
      <xdr:rowOff>90932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75709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60198</xdr:rowOff>
    </xdr:from>
    <xdr:to>
      <xdr:col>74</xdr:col>
      <xdr:colOff>31750</xdr:colOff>
      <xdr:row>37</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全国平均、北海道平均及び類似団体平均を下回っている。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今後も建設事業のコスト縮減や北斗市総合計画に基づく事業の厳選と計画的事業実施に努め、新規市債発行を最小限に抑えるなど、公債費負担が急激に増加しないよう努める必要がある。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129722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8905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129722</xdr:rowOff>
    </xdr:from>
    <xdr:to>
      <xdr:col>19</xdr:col>
      <xdr:colOff>187325</xdr:colOff>
      <xdr:row>75</xdr:row>
      <xdr:rowOff>151493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988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151493</xdr:rowOff>
    </xdr:from>
    <xdr:to>
      <xdr:col>15</xdr:col>
      <xdr:colOff>98425</xdr:colOff>
      <xdr:row>75</xdr:row>
      <xdr:rowOff>162379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010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162379</xdr:rowOff>
    </xdr:from>
    <xdr:to>
      <xdr:col>11</xdr:col>
      <xdr:colOff>9525</xdr:colOff>
      <xdr:row>76</xdr:row>
      <xdr:rowOff>67129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211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130629</xdr:rowOff>
    </xdr:from>
    <xdr:to>
      <xdr:col>6</xdr:col>
      <xdr:colOff>171450</xdr:colOff>
      <xdr:row>79</xdr:row>
      <xdr:rowOff>60779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45556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78922</xdr:rowOff>
    </xdr:from>
    <xdr:to>
      <xdr:col>20</xdr:col>
      <xdr:colOff>38100</xdr:colOff>
      <xdr:row>76</xdr:row>
      <xdr:rowOff>9072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19249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0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100693</xdr:rowOff>
    </xdr:from>
    <xdr:to>
      <xdr:col>15</xdr:col>
      <xdr:colOff>149225</xdr:colOff>
      <xdr:row>76</xdr:row>
      <xdr:rowOff>30843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41020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111578</xdr:rowOff>
    </xdr:from>
    <xdr:to>
      <xdr:col>11</xdr:col>
      <xdr:colOff>60325</xdr:colOff>
      <xdr:row>76</xdr:row>
      <xdr:rowOff>41728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51905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16329</xdr:rowOff>
    </xdr:from>
    <xdr:to>
      <xdr:col>6</xdr:col>
      <xdr:colOff>171450</xdr:colOff>
      <xdr:row>76</xdr:row>
      <xdr:rowOff>117929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公債費以外の数値については、建設事業のコスト縮減や北斗市総合計画に基づく事業の厳選、選択と集中の観点による計画的事業実施に努める必要がある。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77</xdr:row>
      <xdr:rowOff>161289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12648"/>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110998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486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77</xdr:row>
      <xdr:rowOff>46989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74904"/>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77</xdr:row>
      <xdr:rowOff>65278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7490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127016</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165354</xdr:rowOff>
    </xdr:from>
    <xdr:to>
      <xdr:col>69</xdr:col>
      <xdr:colOff>142875</xdr:colOff>
      <xdr:row>76</xdr:row>
      <xdr:rowOff>95504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100855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北海道北斗市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154440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8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144263</xdr:rowOff>
    </xdr:from>
    <xdr:to>
      <xdr:col>29</xdr:col>
      <xdr:colOff>127000</xdr:colOff>
      <xdr:row>18</xdr:row>
      <xdr:rowOff>165816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77988"/>
          <a:ext cx="647700" cy="21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165816</xdr:rowOff>
    </xdr:from>
    <xdr:to>
      <xdr:col>26</xdr:col>
      <xdr:colOff>50800</xdr:colOff>
      <xdr:row>18</xdr:row>
      <xdr:rowOff>169550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99541"/>
          <a:ext cx="698500" cy="3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169550</xdr:rowOff>
    </xdr:from>
    <xdr:to>
      <xdr:col>22</xdr:col>
      <xdr:colOff>114300</xdr:colOff>
      <xdr:row>19</xdr:row>
      <xdr:rowOff>2082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303275"/>
          <a:ext cx="698500" cy="3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2082</xdr:rowOff>
    </xdr:from>
    <xdr:to>
      <xdr:col>18</xdr:col>
      <xdr:colOff>177800</xdr:colOff>
      <xdr:row>19</xdr:row>
      <xdr:rowOff>9382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07257"/>
          <a:ext cx="698500" cy="7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122728</xdr:rowOff>
    </xdr:from>
    <xdr:to>
      <xdr:col>15</xdr:col>
      <xdr:colOff>101600</xdr:colOff>
      <xdr:row>18</xdr:row>
      <xdr:rowOff>52878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63055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93463</xdr:rowOff>
    </xdr:from>
    <xdr:to>
      <xdr:col>29</xdr:col>
      <xdr:colOff>177800</xdr:colOff>
      <xdr:row>19</xdr:row>
      <xdr:rowOff>23613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27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2040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3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115016</xdr:rowOff>
    </xdr:from>
    <xdr:to>
      <xdr:col>26</xdr:col>
      <xdr:colOff>101600</xdr:colOff>
      <xdr:row>19</xdr:row>
      <xdr:rowOff>45166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48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29943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35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118750</xdr:rowOff>
    </xdr:from>
    <xdr:to>
      <xdr:col>22</xdr:col>
      <xdr:colOff>165100</xdr:colOff>
      <xdr:row>19</xdr:row>
      <xdr:rowOff>48900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52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33677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3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122732</xdr:rowOff>
    </xdr:from>
    <xdr:to>
      <xdr:col>19</xdr:col>
      <xdr:colOff>38100</xdr:colOff>
      <xdr:row>19</xdr:row>
      <xdr:rowOff>52882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56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37659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4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130032</xdr:rowOff>
    </xdr:from>
    <xdr:to>
      <xdr:col>15</xdr:col>
      <xdr:colOff>101600</xdr:colOff>
      <xdr:row>19</xdr:row>
      <xdr:rowOff>60182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63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44959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5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148203</xdr:rowOff>
    </xdr:from>
    <xdr:to>
      <xdr:col>29</xdr:col>
      <xdr:colOff>127000</xdr:colOff>
      <xdr:row>37</xdr:row>
      <xdr:rowOff>192113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272903"/>
          <a:ext cx="647700" cy="43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147345</xdr:rowOff>
    </xdr:from>
    <xdr:to>
      <xdr:col>26</xdr:col>
      <xdr:colOff>50800</xdr:colOff>
      <xdr:row>37</xdr:row>
      <xdr:rowOff>148203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72045"/>
          <a:ext cx="698500" cy="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147345</xdr:rowOff>
    </xdr:from>
    <xdr:to>
      <xdr:col>22</xdr:col>
      <xdr:colOff>114300</xdr:colOff>
      <xdr:row>37</xdr:row>
      <xdr:rowOff>184798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72045"/>
          <a:ext cx="698500" cy="37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184798</xdr:rowOff>
    </xdr:from>
    <xdr:to>
      <xdr:col>18</xdr:col>
      <xdr:colOff>177800</xdr:colOff>
      <xdr:row>37</xdr:row>
      <xdr:rowOff>258864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09498"/>
          <a:ext cx="698500" cy="74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75114</xdr:rowOff>
    </xdr:from>
    <xdr:to>
      <xdr:col>15</xdr:col>
      <xdr:colOff>101600</xdr:colOff>
      <xdr:row>37</xdr:row>
      <xdr:rowOff>5264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186891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141313</xdr:rowOff>
    </xdr:from>
    <xdr:to>
      <xdr:col>29</xdr:col>
      <xdr:colOff>177800</xdr:colOff>
      <xdr:row>37</xdr:row>
      <xdr:rowOff>242913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66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113390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3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97403</xdr:rowOff>
    </xdr:from>
    <xdr:to>
      <xdr:col>26</xdr:col>
      <xdr:colOff>101600</xdr:colOff>
      <xdr:row>37</xdr:row>
      <xdr:rowOff>199003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22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183780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08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96545</xdr:rowOff>
    </xdr:from>
    <xdr:to>
      <xdr:col>22</xdr:col>
      <xdr:colOff>165100</xdr:colOff>
      <xdr:row>37</xdr:row>
      <xdr:rowOff>198145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21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182922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0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133998</xdr:rowOff>
    </xdr:from>
    <xdr:to>
      <xdr:col>19</xdr:col>
      <xdr:colOff>38100</xdr:colOff>
      <xdr:row>37</xdr:row>
      <xdr:rowOff>235598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58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220375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4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208064</xdr:rowOff>
    </xdr:from>
    <xdr:to>
      <xdr:col>15</xdr:col>
      <xdr:colOff>101600</xdr:colOff>
      <xdr:row>37</xdr:row>
      <xdr:rowOff>309664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32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294441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19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北海道北斗市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42,810
42,439
397.44
24,313,999
23,764,981
535,503
12,938,207
12,260,567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3138</xdr:rowOff>
    </xdr:from>
    <xdr:to>
      <xdr:col>24</xdr:col>
      <xdr:colOff>63500</xdr:colOff>
      <xdr:row>38</xdr:row>
      <xdr:rowOff>20870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18238"/>
          <a:ext cx="838200" cy="1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18328</xdr:rowOff>
    </xdr:from>
    <xdr:to>
      <xdr:col>19</xdr:col>
      <xdr:colOff>177800</xdr:colOff>
      <xdr:row>38</xdr:row>
      <xdr:rowOff>20870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533428"/>
          <a:ext cx="889000" cy="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18328</xdr:rowOff>
    </xdr:from>
    <xdr:to>
      <xdr:col>15</xdr:col>
      <xdr:colOff>50800</xdr:colOff>
      <xdr:row>38</xdr:row>
      <xdr:rowOff>23438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33428"/>
          <a:ext cx="889000" cy="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23438</xdr:rowOff>
    </xdr:from>
    <xdr:to>
      <xdr:col>10</xdr:col>
      <xdr:colOff>114300</xdr:colOff>
      <xdr:row>38</xdr:row>
      <xdr:rowOff>28398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38538"/>
          <a:ext cx="889000" cy="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126326</xdr:rowOff>
    </xdr:from>
    <xdr:to>
      <xdr:col>6</xdr:col>
      <xdr:colOff>38100</xdr:colOff>
      <xdr:row>37</xdr:row>
      <xdr:rowOff>56476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73003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123788</xdr:rowOff>
    </xdr:from>
    <xdr:to>
      <xdr:col>24</xdr:col>
      <xdr:colOff>114300</xdr:colOff>
      <xdr:row>38</xdr:row>
      <xdr:rowOff>53938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6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38715</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141520</xdr:rowOff>
    </xdr:from>
    <xdr:to>
      <xdr:col>20</xdr:col>
      <xdr:colOff>38100</xdr:colOff>
      <xdr:row>38</xdr:row>
      <xdr:rowOff>71670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62797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57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138979</xdr:rowOff>
    </xdr:from>
    <xdr:to>
      <xdr:col>15</xdr:col>
      <xdr:colOff>101600</xdr:colOff>
      <xdr:row>38</xdr:row>
      <xdr:rowOff>69129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8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60255</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57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144088</xdr:rowOff>
    </xdr:from>
    <xdr:to>
      <xdr:col>10</xdr:col>
      <xdr:colOff>165100</xdr:colOff>
      <xdr:row>38</xdr:row>
      <xdr:rowOff>74237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877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65365</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58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149049</xdr:rowOff>
    </xdr:from>
    <xdr:to>
      <xdr:col>6</xdr:col>
      <xdr:colOff>38100</xdr:colOff>
      <xdr:row>38</xdr:row>
      <xdr:rowOff>79198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926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70325</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8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124823</xdr:rowOff>
    </xdr:from>
    <xdr:to>
      <xdr:col>24</xdr:col>
      <xdr:colOff>63500</xdr:colOff>
      <xdr:row>56</xdr:row>
      <xdr:rowOff>130008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26023"/>
          <a:ext cx="838200" cy="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126665</xdr:rowOff>
    </xdr:from>
    <xdr:to>
      <xdr:col>19</xdr:col>
      <xdr:colOff>177800</xdr:colOff>
      <xdr:row>56</xdr:row>
      <xdr:rowOff>130008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27865"/>
          <a:ext cx="889000" cy="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126665</xdr:rowOff>
    </xdr:from>
    <xdr:to>
      <xdr:col>15</xdr:col>
      <xdr:colOff>50800</xdr:colOff>
      <xdr:row>56</xdr:row>
      <xdr:rowOff>162285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27865"/>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142530</xdr:rowOff>
    </xdr:from>
    <xdr:to>
      <xdr:col>10</xdr:col>
      <xdr:colOff>114300</xdr:colOff>
      <xdr:row>56</xdr:row>
      <xdr:rowOff>162285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43730"/>
          <a:ext cx="889000" cy="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16928</xdr:rowOff>
    </xdr:from>
    <xdr:to>
      <xdr:col>6</xdr:col>
      <xdr:colOff>38100</xdr:colOff>
      <xdr:row>56</xdr:row>
      <xdr:rowOff>118528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135055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74023</xdr:rowOff>
    </xdr:from>
    <xdr:to>
      <xdr:col>24</xdr:col>
      <xdr:colOff>114300</xdr:colOff>
      <xdr:row>57</xdr:row>
      <xdr:rowOff>4173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7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52450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5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79208</xdr:rowOff>
    </xdr:from>
    <xdr:to>
      <xdr:col>20</xdr:col>
      <xdr:colOff>38100</xdr:colOff>
      <xdr:row>57</xdr:row>
      <xdr:rowOff>9358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8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485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7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75865</xdr:rowOff>
    </xdr:from>
    <xdr:to>
      <xdr:col>15</xdr:col>
      <xdr:colOff>101600</xdr:colOff>
      <xdr:row>57</xdr:row>
      <xdr:rowOff>6015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7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168592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6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111485</xdr:rowOff>
    </xdr:from>
    <xdr:to>
      <xdr:col>10</xdr:col>
      <xdr:colOff>165100</xdr:colOff>
      <xdr:row>57</xdr:row>
      <xdr:rowOff>41635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1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32762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91730</xdr:rowOff>
    </xdr:from>
    <xdr:to>
      <xdr:col>6</xdr:col>
      <xdr:colOff>38100</xdr:colOff>
      <xdr:row>57</xdr:row>
      <xdr:rowOff>21880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9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78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107259</xdr:rowOff>
    </xdr:from>
    <xdr:to>
      <xdr:col>24</xdr:col>
      <xdr:colOff>63500</xdr:colOff>
      <xdr:row>78</xdr:row>
      <xdr:rowOff>7169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08909"/>
          <a:ext cx="838200" cy="7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161129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62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25685</xdr:rowOff>
    </xdr:from>
    <xdr:to>
      <xdr:col>19</xdr:col>
      <xdr:colOff>177800</xdr:colOff>
      <xdr:row>78</xdr:row>
      <xdr:rowOff>7169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27335"/>
          <a:ext cx="889000" cy="1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113943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48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25685</xdr:rowOff>
    </xdr:from>
    <xdr:to>
      <xdr:col>15</xdr:col>
      <xdr:colOff>50800</xdr:colOff>
      <xdr:row>77</xdr:row>
      <xdr:rowOff>112440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27335"/>
          <a:ext cx="889000" cy="8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113161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48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93466</xdr:rowOff>
    </xdr:from>
    <xdr:to>
      <xdr:col>10</xdr:col>
      <xdr:colOff>114300</xdr:colOff>
      <xdr:row>77</xdr:row>
      <xdr:rowOff>112440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95116"/>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114076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48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77100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56459</xdr:rowOff>
    </xdr:from>
    <xdr:to>
      <xdr:col>24</xdr:col>
      <xdr:colOff>114300</xdr:colOff>
      <xdr:row>77</xdr:row>
      <xdr:rowOff>158059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5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79336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127819</xdr:rowOff>
    </xdr:from>
    <xdr:to>
      <xdr:col>20</xdr:col>
      <xdr:colOff>38100</xdr:colOff>
      <xdr:row>78</xdr:row>
      <xdr:rowOff>57969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2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74496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10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146335</xdr:rowOff>
    </xdr:from>
    <xdr:to>
      <xdr:col>15</xdr:col>
      <xdr:colOff>101600</xdr:colOff>
      <xdr:row>77</xdr:row>
      <xdr:rowOff>76485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7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93013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61640</xdr:rowOff>
    </xdr:from>
    <xdr:to>
      <xdr:col>10</xdr:col>
      <xdr:colOff>165100</xdr:colOff>
      <xdr:row>77</xdr:row>
      <xdr:rowOff>163240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6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8317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3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42666</xdr:rowOff>
    </xdr:from>
    <xdr:to>
      <xdr:col>6</xdr:col>
      <xdr:colOff>38100</xdr:colOff>
      <xdr:row>77</xdr:row>
      <xdr:rowOff>144266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4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160793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1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45549</xdr:rowOff>
    </xdr:from>
    <xdr:to>
      <xdr:col>24</xdr:col>
      <xdr:colOff>63500</xdr:colOff>
      <xdr:row>95</xdr:row>
      <xdr:rowOff>52381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33299"/>
          <a:ext cx="838200" cy="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1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45549</xdr:rowOff>
    </xdr:from>
    <xdr:to>
      <xdr:col>19</xdr:col>
      <xdr:colOff>177800</xdr:colOff>
      <xdr:row>95</xdr:row>
      <xdr:rowOff>135096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33299"/>
          <a:ext cx="889000" cy="8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71671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23904</xdr:rowOff>
    </xdr:from>
    <xdr:to>
      <xdr:col>15</xdr:col>
      <xdr:colOff>50800</xdr:colOff>
      <xdr:row>95</xdr:row>
      <xdr:rowOff>135096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11654"/>
          <a:ext cx="889000" cy="11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155207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23904</xdr:rowOff>
    </xdr:from>
    <xdr:to>
      <xdr:col>10</xdr:col>
      <xdr:colOff>114300</xdr:colOff>
      <xdr:row>96</xdr:row>
      <xdr:rowOff>38365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11654"/>
          <a:ext cx="889000" cy="18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83042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48254</xdr:rowOff>
    </xdr:from>
    <xdr:to>
      <xdr:col>6</xdr:col>
      <xdr:colOff>38100</xdr:colOff>
      <xdr:row>97</xdr:row>
      <xdr:rowOff>149854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140981</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77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xdr:rowOff>
    </xdr:from>
    <xdr:to>
      <xdr:col>24</xdr:col>
      <xdr:colOff>114300</xdr:colOff>
      <xdr:row>95</xdr:row>
      <xdr:rowOff>103181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24458</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14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166199</xdr:rowOff>
    </xdr:from>
    <xdr:to>
      <xdr:col>20</xdr:col>
      <xdr:colOff>38100</xdr:colOff>
      <xdr:row>95</xdr:row>
      <xdr:rowOff>96349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8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112876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5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84296</xdr:rowOff>
    </xdr:from>
    <xdr:to>
      <xdr:col>15</xdr:col>
      <xdr:colOff>101600</xdr:colOff>
      <xdr:row>96</xdr:row>
      <xdr:rowOff>14446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7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30973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4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144554</xdr:rowOff>
    </xdr:from>
    <xdr:to>
      <xdr:col>10</xdr:col>
      <xdr:colOff>165100</xdr:colOff>
      <xdr:row>95</xdr:row>
      <xdr:rowOff>74704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6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91231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3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159015</xdr:rowOff>
    </xdr:from>
    <xdr:to>
      <xdr:col>6</xdr:col>
      <xdr:colOff>38100</xdr:colOff>
      <xdr:row>96</xdr:row>
      <xdr:rowOff>89165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105692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22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86954</xdr:rowOff>
    </xdr:from>
    <xdr:to>
      <xdr:col>55</xdr:col>
      <xdr:colOff>0</xdr:colOff>
      <xdr:row>37</xdr:row>
      <xdr:rowOff>93283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30604"/>
          <a:ext cx="838200" cy="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93283</xdr:rowOff>
    </xdr:from>
    <xdr:to>
      <xdr:col>50</xdr:col>
      <xdr:colOff>114300</xdr:colOff>
      <xdr:row>37</xdr:row>
      <xdr:rowOff>98940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36933"/>
          <a:ext cx="889000" cy="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92540</xdr:rowOff>
    </xdr:from>
    <xdr:to>
      <xdr:col>45</xdr:col>
      <xdr:colOff>177800</xdr:colOff>
      <xdr:row>37</xdr:row>
      <xdr:rowOff>98940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36190"/>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47247</xdr:rowOff>
    </xdr:from>
    <xdr:to>
      <xdr:col>41</xdr:col>
      <xdr:colOff>50800</xdr:colOff>
      <xdr:row>37</xdr:row>
      <xdr:rowOff>92540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47997"/>
          <a:ext cx="889000" cy="38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88458</xdr:rowOff>
    </xdr:from>
    <xdr:to>
      <xdr:col>36</xdr:col>
      <xdr:colOff>165100</xdr:colOff>
      <xdr:row>35</xdr:row>
      <xdr:rowOff>18608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35135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36154</xdr:rowOff>
    </xdr:from>
    <xdr:to>
      <xdr:col>55</xdr:col>
      <xdr:colOff>50800</xdr:colOff>
      <xdr:row>37</xdr:row>
      <xdr:rowOff>137754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7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14581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42483</xdr:rowOff>
    </xdr:from>
    <xdr:to>
      <xdr:col>50</xdr:col>
      <xdr:colOff>165100</xdr:colOff>
      <xdr:row>37</xdr:row>
      <xdr:rowOff>144083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8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135210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7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48140</xdr:rowOff>
    </xdr:from>
    <xdr:to>
      <xdr:col>46</xdr:col>
      <xdr:colOff>38100</xdr:colOff>
      <xdr:row>37</xdr:row>
      <xdr:rowOff>149740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140867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8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41740</xdr:rowOff>
    </xdr:from>
    <xdr:to>
      <xdr:col>41</xdr:col>
      <xdr:colOff>101600</xdr:colOff>
      <xdr:row>37</xdr:row>
      <xdr:rowOff>143340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8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134467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7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167897</xdr:rowOff>
    </xdr:from>
    <xdr:to>
      <xdr:col>36</xdr:col>
      <xdr:colOff>165100</xdr:colOff>
      <xdr:row>35</xdr:row>
      <xdr:rowOff>98047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9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89174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89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47913</xdr:rowOff>
    </xdr:from>
    <xdr:to>
      <xdr:col>55</xdr:col>
      <xdr:colOff>0</xdr:colOff>
      <xdr:row>57</xdr:row>
      <xdr:rowOff>50953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20563"/>
          <a:ext cx="8382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47913</xdr:rowOff>
    </xdr:from>
    <xdr:to>
      <xdr:col>50</xdr:col>
      <xdr:colOff>114300</xdr:colOff>
      <xdr:row>57</xdr:row>
      <xdr:rowOff>83108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20563"/>
          <a:ext cx="889000" cy="3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83108</xdr:rowOff>
    </xdr:from>
    <xdr:to>
      <xdr:col>45</xdr:col>
      <xdr:colOff>177800</xdr:colOff>
      <xdr:row>57</xdr:row>
      <xdr:rowOff>95800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855758"/>
          <a:ext cx="889000" cy="1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78970</xdr:rowOff>
    </xdr:from>
    <xdr:to>
      <xdr:col>41</xdr:col>
      <xdr:colOff>50800</xdr:colOff>
      <xdr:row>57</xdr:row>
      <xdr:rowOff>95800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51620"/>
          <a:ext cx="889000" cy="1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xdr:rowOff>
    </xdr:from>
    <xdr:to>
      <xdr:col>55</xdr:col>
      <xdr:colOff>50800</xdr:colOff>
      <xdr:row>57</xdr:row>
      <xdr:rowOff>101753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7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150030</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168563</xdr:rowOff>
    </xdr:from>
    <xdr:to>
      <xdr:col>50</xdr:col>
      <xdr:colOff>165100</xdr:colOff>
      <xdr:row>57</xdr:row>
      <xdr:rowOff>98713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6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89840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6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32308</xdr:rowOff>
    </xdr:from>
    <xdr:to>
      <xdr:col>46</xdr:col>
      <xdr:colOff>38100</xdr:colOff>
      <xdr:row>57</xdr:row>
      <xdr:rowOff>133908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0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125035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9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45000</xdr:rowOff>
    </xdr:from>
    <xdr:to>
      <xdr:col>41</xdr:col>
      <xdr:colOff>101600</xdr:colOff>
      <xdr:row>57</xdr:row>
      <xdr:rowOff>146600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137727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1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28170</xdr:rowOff>
    </xdr:from>
    <xdr:to>
      <xdr:col>36</xdr:col>
      <xdr:colOff>165100</xdr:colOff>
      <xdr:row>57</xdr:row>
      <xdr:rowOff>129770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0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120897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161542</xdr:rowOff>
    </xdr:from>
    <xdr:to>
      <xdr:col>55</xdr:col>
      <xdr:colOff>0</xdr:colOff>
      <xdr:row>77</xdr:row>
      <xdr:rowOff>162748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63192"/>
          <a:ext cx="8382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162748</xdr:rowOff>
    </xdr:from>
    <xdr:to>
      <xdr:col>50</xdr:col>
      <xdr:colOff>114300</xdr:colOff>
      <xdr:row>78</xdr:row>
      <xdr:rowOff>1071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64398"/>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170858</xdr:rowOff>
    </xdr:from>
    <xdr:to>
      <xdr:col>45</xdr:col>
      <xdr:colOff>177800</xdr:colOff>
      <xdr:row>78</xdr:row>
      <xdr:rowOff>1071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372508"/>
          <a:ext cx="8890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129065</xdr:rowOff>
    </xdr:from>
    <xdr:to>
      <xdr:col>41</xdr:col>
      <xdr:colOff>50800</xdr:colOff>
      <xdr:row>77</xdr:row>
      <xdr:rowOff>170858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30715"/>
          <a:ext cx="889000" cy="4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164556</xdr:rowOff>
    </xdr:from>
    <xdr:to>
      <xdr:col>36</xdr:col>
      <xdr:colOff>165100</xdr:colOff>
      <xdr:row>77</xdr:row>
      <xdr:rowOff>94706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111232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110742</xdr:rowOff>
    </xdr:from>
    <xdr:to>
      <xdr:col>55</xdr:col>
      <xdr:colOff>50800</xdr:colOff>
      <xdr:row>78</xdr:row>
      <xdr:rowOff>40892</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1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25669</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2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111948</xdr:rowOff>
    </xdr:from>
    <xdr:to>
      <xdr:col>50</xdr:col>
      <xdr:colOff>165100</xdr:colOff>
      <xdr:row>78</xdr:row>
      <xdr:rowOff>42098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33225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40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121721</xdr:rowOff>
    </xdr:from>
    <xdr:to>
      <xdr:col>46</xdr:col>
      <xdr:colOff>38100</xdr:colOff>
      <xdr:row>78</xdr:row>
      <xdr:rowOff>51871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2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42998</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4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120058</xdr:rowOff>
    </xdr:from>
    <xdr:to>
      <xdr:col>41</xdr:col>
      <xdr:colOff>101600</xdr:colOff>
      <xdr:row>78</xdr:row>
      <xdr:rowOff>50208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2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41335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41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78265</xdr:rowOff>
    </xdr:from>
    <xdr:to>
      <xdr:col>36</xdr:col>
      <xdr:colOff>165100</xdr:colOff>
      <xdr:row>78</xdr:row>
      <xdr:rowOff>8415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170992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7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120166</xdr:rowOff>
    </xdr:from>
    <xdr:to>
      <xdr:col>55</xdr:col>
      <xdr:colOff>0</xdr:colOff>
      <xdr:row>96</xdr:row>
      <xdr:rowOff>139460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579366"/>
          <a:ext cx="8382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136145</xdr:rowOff>
    </xdr:from>
    <xdr:to>
      <xdr:col>50</xdr:col>
      <xdr:colOff>114300</xdr:colOff>
      <xdr:row>96</xdr:row>
      <xdr:rowOff>139460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595345"/>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136145</xdr:rowOff>
    </xdr:from>
    <xdr:to>
      <xdr:col>45</xdr:col>
      <xdr:colOff>177800</xdr:colOff>
      <xdr:row>97</xdr:row>
      <xdr:rowOff>15016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595345"/>
          <a:ext cx="889000" cy="5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166326</xdr:rowOff>
    </xdr:from>
    <xdr:to>
      <xdr:col>41</xdr:col>
      <xdr:colOff>50800</xdr:colOff>
      <xdr:row>97</xdr:row>
      <xdr:rowOff>15016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625526"/>
          <a:ext cx="889000" cy="2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69366</xdr:rowOff>
    </xdr:from>
    <xdr:to>
      <xdr:col>55</xdr:col>
      <xdr:colOff>50800</xdr:colOff>
      <xdr:row>96</xdr:row>
      <xdr:rowOff>170966</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52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47793</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0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88660</xdr:rowOff>
    </xdr:from>
    <xdr:to>
      <xdr:col>50</xdr:col>
      <xdr:colOff>165100</xdr:colOff>
      <xdr:row>97</xdr:row>
      <xdr:rowOff>18810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9937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4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85345</xdr:rowOff>
    </xdr:from>
    <xdr:to>
      <xdr:col>46</xdr:col>
      <xdr:colOff>38100</xdr:colOff>
      <xdr:row>97</xdr:row>
      <xdr:rowOff>15495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54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6622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135666</xdr:rowOff>
    </xdr:from>
    <xdr:to>
      <xdr:col>41</xdr:col>
      <xdr:colOff>101600</xdr:colOff>
      <xdr:row>97</xdr:row>
      <xdr:rowOff>65816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59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56943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8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115526</xdr:rowOff>
    </xdr:from>
    <xdr:to>
      <xdr:col>36</xdr:col>
      <xdr:colOff>165100</xdr:colOff>
      <xdr:row>97</xdr:row>
      <xdr:rowOff>45676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57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36803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6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137848</xdr:rowOff>
    </xdr:from>
    <xdr:to>
      <xdr:col>85</xdr:col>
      <xdr:colOff>127000</xdr:colOff>
      <xdr:row>38</xdr:row>
      <xdr:rowOff>138671</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652948"/>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129939</xdr:rowOff>
    </xdr:from>
    <xdr:to>
      <xdr:col>81</xdr:col>
      <xdr:colOff>50800</xdr:colOff>
      <xdr:row>38</xdr:row>
      <xdr:rowOff>137848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645039"/>
          <a:ext cx="8890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125755</xdr:rowOff>
    </xdr:from>
    <xdr:to>
      <xdr:col>76</xdr:col>
      <xdr:colOff>114300</xdr:colOff>
      <xdr:row>38</xdr:row>
      <xdr:rowOff>129939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640855"/>
          <a:ext cx="889000" cy="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125755</xdr:rowOff>
    </xdr:from>
    <xdr:to>
      <xdr:col>71</xdr:col>
      <xdr:colOff>177800</xdr:colOff>
      <xdr:row>38</xdr:row>
      <xdr:rowOff>134968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640855"/>
          <a:ext cx="889000" cy="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49809</xdr:rowOff>
    </xdr:from>
    <xdr:to>
      <xdr:col>67</xdr:col>
      <xdr:colOff>101600</xdr:colOff>
      <xdr:row>37</xdr:row>
      <xdr:rowOff>151409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3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167936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16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87871</xdr:rowOff>
    </xdr:from>
    <xdr:to>
      <xdr:col>85</xdr:col>
      <xdr:colOff>177800</xdr:colOff>
      <xdr:row>39</xdr:row>
      <xdr:rowOff>18021</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6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2798</xdr:rowOff>
    </xdr:from>
    <xdr:ext cx="313932"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17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87048</xdr:rowOff>
    </xdr:from>
    <xdr:to>
      <xdr:col>81</xdr:col>
      <xdr:colOff>101600</xdr:colOff>
      <xdr:row>39</xdr:row>
      <xdr:rowOff>17198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6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8325</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24333" y="6694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79139</xdr:rowOff>
    </xdr:from>
    <xdr:to>
      <xdr:col>76</xdr:col>
      <xdr:colOff>165100</xdr:colOff>
      <xdr:row>39</xdr:row>
      <xdr:rowOff>9289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9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416</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686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74955</xdr:rowOff>
    </xdr:from>
    <xdr:to>
      <xdr:col>72</xdr:col>
      <xdr:colOff>38100</xdr:colOff>
      <xdr:row>39</xdr:row>
      <xdr:rowOff>5105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5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167682</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682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84168</xdr:rowOff>
    </xdr:from>
    <xdr:to>
      <xdr:col>67</xdr:col>
      <xdr:colOff>101600</xdr:colOff>
      <xdr:row>39</xdr:row>
      <xdr:rowOff>14318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59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5445</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691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43053</xdr:rowOff>
    </xdr:from>
    <xdr:to>
      <xdr:col>85</xdr:col>
      <xdr:colOff>127000</xdr:colOff>
      <xdr:row>78</xdr:row>
      <xdr:rowOff>57835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416153"/>
          <a:ext cx="8382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43053</xdr:rowOff>
    </xdr:from>
    <xdr:to>
      <xdr:col>81</xdr:col>
      <xdr:colOff>50800</xdr:colOff>
      <xdr:row>78</xdr:row>
      <xdr:rowOff>43408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416153"/>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33541</xdr:rowOff>
    </xdr:from>
    <xdr:to>
      <xdr:col>76</xdr:col>
      <xdr:colOff>114300</xdr:colOff>
      <xdr:row>78</xdr:row>
      <xdr:rowOff>43408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406641"/>
          <a:ext cx="8890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33541</xdr:rowOff>
    </xdr:from>
    <xdr:to>
      <xdr:col>71</xdr:col>
      <xdr:colOff>177800</xdr:colOff>
      <xdr:row>78</xdr:row>
      <xdr:rowOff>42914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406641"/>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164922</xdr:rowOff>
    </xdr:from>
    <xdr:to>
      <xdr:col>67</xdr:col>
      <xdr:colOff>101600</xdr:colOff>
      <xdr:row>76</xdr:row>
      <xdr:rowOff>95072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111599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7035</xdr:rowOff>
    </xdr:from>
    <xdr:to>
      <xdr:col>85</xdr:col>
      <xdr:colOff>177800</xdr:colOff>
      <xdr:row>78</xdr:row>
      <xdr:rowOff>108635</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3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156912</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163703</xdr:rowOff>
    </xdr:from>
    <xdr:to>
      <xdr:col>81</xdr:col>
      <xdr:colOff>101600</xdr:colOff>
      <xdr:row>78</xdr:row>
      <xdr:rowOff>93853</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36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84980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45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164058</xdr:rowOff>
    </xdr:from>
    <xdr:to>
      <xdr:col>76</xdr:col>
      <xdr:colOff>165100</xdr:colOff>
      <xdr:row>78</xdr:row>
      <xdr:rowOff>94208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36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85335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45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154191</xdr:rowOff>
    </xdr:from>
    <xdr:to>
      <xdr:col>72</xdr:col>
      <xdr:colOff>38100</xdr:colOff>
      <xdr:row>78</xdr:row>
      <xdr:rowOff>84341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35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75468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44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163564</xdr:rowOff>
    </xdr:from>
    <xdr:to>
      <xdr:col>67</xdr:col>
      <xdr:colOff>101600</xdr:colOff>
      <xdr:row>78</xdr:row>
      <xdr:rowOff>93714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36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84841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45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134751</xdr:rowOff>
    </xdr:from>
    <xdr:to>
      <xdr:col>85</xdr:col>
      <xdr:colOff>127000</xdr:colOff>
      <xdr:row>98</xdr:row>
      <xdr:rowOff>170314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36851"/>
          <a:ext cx="838200" cy="3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170314</xdr:rowOff>
    </xdr:from>
    <xdr:to>
      <xdr:col>81</xdr:col>
      <xdr:colOff>50800</xdr:colOff>
      <xdr:row>99</xdr:row>
      <xdr:rowOff>12305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972414"/>
          <a:ext cx="8890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114973</xdr:rowOff>
    </xdr:from>
    <xdr:to>
      <xdr:col>76</xdr:col>
      <xdr:colOff>114300</xdr:colOff>
      <xdr:row>99</xdr:row>
      <xdr:rowOff>12305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917073"/>
          <a:ext cx="889000" cy="6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114973</xdr:rowOff>
    </xdr:from>
    <xdr:to>
      <xdr:col>71</xdr:col>
      <xdr:colOff>177800</xdr:colOff>
      <xdr:row>99</xdr:row>
      <xdr:rowOff>15925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917073"/>
          <a:ext cx="889000" cy="7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44208</xdr:rowOff>
    </xdr:from>
    <xdr:to>
      <xdr:col>67</xdr:col>
      <xdr:colOff>101600</xdr:colOff>
      <xdr:row>98</xdr:row>
      <xdr:rowOff>145808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162335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83951</xdr:rowOff>
    </xdr:from>
    <xdr:to>
      <xdr:col>85</xdr:col>
      <xdr:colOff>177800</xdr:colOff>
      <xdr:row>99</xdr:row>
      <xdr:rowOff>14101</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8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19649</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119514</xdr:rowOff>
    </xdr:from>
    <xdr:to>
      <xdr:col>81</xdr:col>
      <xdr:colOff>101600</xdr:colOff>
      <xdr:row>99</xdr:row>
      <xdr:rowOff>49664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92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40791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70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132955</xdr:rowOff>
    </xdr:from>
    <xdr:to>
      <xdr:col>76</xdr:col>
      <xdr:colOff>165100</xdr:colOff>
      <xdr:row>99</xdr:row>
      <xdr:rowOff>63105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93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54232</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702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64173</xdr:rowOff>
    </xdr:from>
    <xdr:to>
      <xdr:col>72</xdr:col>
      <xdr:colOff>38100</xdr:colOff>
      <xdr:row>98</xdr:row>
      <xdr:rowOff>165773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6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156900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5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136575</xdr:rowOff>
    </xdr:from>
    <xdr:to>
      <xdr:col>67</xdr:col>
      <xdr:colOff>101600</xdr:colOff>
      <xdr:row>99</xdr:row>
      <xdr:rowOff>66725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93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57852</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703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149416</xdr:rowOff>
    </xdr:from>
    <xdr:to>
      <xdr:col>116</xdr:col>
      <xdr:colOff>63500</xdr:colOff>
      <xdr:row>37</xdr:row>
      <xdr:rowOff>73558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321616"/>
          <a:ext cx="838200" cy="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9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81102</xdr:rowOff>
    </xdr:from>
    <xdr:to>
      <xdr:col>111</xdr:col>
      <xdr:colOff>177800</xdr:colOff>
      <xdr:row>36</xdr:row>
      <xdr:rowOff>149416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253302"/>
          <a:ext cx="889000" cy="6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88778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60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81102</xdr:rowOff>
    </xdr:from>
    <xdr:to>
      <xdr:col>107</xdr:col>
      <xdr:colOff>50800</xdr:colOff>
      <xdr:row>37</xdr:row>
      <xdr:rowOff>64872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253302"/>
          <a:ext cx="889000" cy="15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95140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53632</xdr:rowOff>
    </xdr:from>
    <xdr:to>
      <xdr:col>102</xdr:col>
      <xdr:colOff>114300</xdr:colOff>
      <xdr:row>37</xdr:row>
      <xdr:rowOff>64872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397282"/>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116362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15977</xdr:rowOff>
    </xdr:from>
    <xdr:to>
      <xdr:col>98</xdr:col>
      <xdr:colOff>38100</xdr:colOff>
      <xdr:row>38</xdr:row>
      <xdr:rowOff>117577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108704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62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22758</xdr:rowOff>
    </xdr:from>
    <xdr:to>
      <xdr:col>116</xdr:col>
      <xdr:colOff>114300</xdr:colOff>
      <xdr:row>37</xdr:row>
      <xdr:rowOff>124358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3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45635</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2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98616</xdr:rowOff>
    </xdr:from>
    <xdr:to>
      <xdr:col>112</xdr:col>
      <xdr:colOff>38100</xdr:colOff>
      <xdr:row>37</xdr:row>
      <xdr:rowOff>28766</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27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45293</xdr:rowOff>
    </xdr:from>
    <xdr:ext cx="534377"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56111" y="604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30302</xdr:rowOff>
    </xdr:from>
    <xdr:to>
      <xdr:col>107</xdr:col>
      <xdr:colOff>101600</xdr:colOff>
      <xdr:row>36</xdr:row>
      <xdr:rowOff>131902</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2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148429</xdr:rowOff>
    </xdr:from>
    <xdr:ext cx="534377"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67111" y="597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14072</xdr:rowOff>
    </xdr:from>
    <xdr:to>
      <xdr:col>102</xdr:col>
      <xdr:colOff>165100</xdr:colOff>
      <xdr:row>37</xdr:row>
      <xdr:rowOff>115672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35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132199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13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2832</xdr:rowOff>
    </xdr:from>
    <xdr:to>
      <xdr:col>98</xdr:col>
      <xdr:colOff>38100</xdr:colOff>
      <xdr:row>37</xdr:row>
      <xdr:rowOff>104432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34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120959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12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6559</xdr:rowOff>
    </xdr:from>
    <xdr:to>
      <xdr:col>116</xdr:col>
      <xdr:colOff>63500</xdr:colOff>
      <xdr:row>59</xdr:row>
      <xdr:rowOff>11341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122109"/>
          <a:ext cx="8382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11341</xdr:rowOff>
    </xdr:from>
    <xdr:to>
      <xdr:col>111</xdr:col>
      <xdr:colOff>177800</xdr:colOff>
      <xdr:row>59</xdr:row>
      <xdr:rowOff>17723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126891"/>
          <a:ext cx="889000" cy="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17723</xdr:rowOff>
    </xdr:from>
    <xdr:to>
      <xdr:col>107</xdr:col>
      <xdr:colOff>50800</xdr:colOff>
      <xdr:row>59</xdr:row>
      <xdr:rowOff>18276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133273"/>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18276</xdr:rowOff>
    </xdr:from>
    <xdr:to>
      <xdr:col>102</xdr:col>
      <xdr:colOff>114300</xdr:colOff>
      <xdr:row>59</xdr:row>
      <xdr:rowOff>19304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133826"/>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45314</xdr:rowOff>
    </xdr:from>
    <xdr:to>
      <xdr:col>98</xdr:col>
      <xdr:colOff>38100</xdr:colOff>
      <xdr:row>58</xdr:row>
      <xdr:rowOff>146914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163441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127209</xdr:rowOff>
    </xdr:from>
    <xdr:to>
      <xdr:col>116</xdr:col>
      <xdr:colOff>114300</xdr:colOff>
      <xdr:row>59</xdr:row>
      <xdr:rowOff>57359</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7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42136</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8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131991</xdr:rowOff>
    </xdr:from>
    <xdr:to>
      <xdr:col>112</xdr:col>
      <xdr:colOff>38100</xdr:colOff>
      <xdr:row>59</xdr:row>
      <xdr:rowOff>62141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7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53268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6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138373</xdr:rowOff>
    </xdr:from>
    <xdr:to>
      <xdr:col>107</xdr:col>
      <xdr:colOff>101600</xdr:colOff>
      <xdr:row>59</xdr:row>
      <xdr:rowOff>68523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59650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138926</xdr:rowOff>
    </xdr:from>
    <xdr:to>
      <xdr:col>102</xdr:col>
      <xdr:colOff>165100</xdr:colOff>
      <xdr:row>59</xdr:row>
      <xdr:rowOff>69076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60203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7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139954</xdr:rowOff>
    </xdr:from>
    <xdr:to>
      <xdr:col>98</xdr:col>
      <xdr:colOff>38100</xdr:colOff>
      <xdr:row>59</xdr:row>
      <xdr:rowOff>70104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8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61231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7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112325</xdr:rowOff>
    </xdr:from>
    <xdr:to>
      <xdr:col>116</xdr:col>
      <xdr:colOff>63500</xdr:colOff>
      <xdr:row>77</xdr:row>
      <xdr:rowOff>136767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313975"/>
          <a:ext cx="838200" cy="2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105109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92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133547</xdr:rowOff>
    </xdr:from>
    <xdr:to>
      <xdr:col>111</xdr:col>
      <xdr:colOff>177800</xdr:colOff>
      <xdr:row>77</xdr:row>
      <xdr:rowOff>136767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3335197"/>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58342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133547</xdr:rowOff>
    </xdr:from>
    <xdr:to>
      <xdr:col>107</xdr:col>
      <xdr:colOff>50800</xdr:colOff>
      <xdr:row>77</xdr:row>
      <xdr:rowOff>134919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33519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92838</xdr:rowOff>
    </xdr:from>
    <xdr:to>
      <xdr:col>102</xdr:col>
      <xdr:colOff>114300</xdr:colOff>
      <xdr:row>77</xdr:row>
      <xdr:rowOff>134919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294488"/>
          <a:ext cx="889000" cy="4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61525</xdr:rowOff>
    </xdr:from>
    <xdr:to>
      <xdr:col>116</xdr:col>
      <xdr:colOff>114300</xdr:colOff>
      <xdr:row>77</xdr:row>
      <xdr:rowOff>163125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2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147902</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7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85967</xdr:rowOff>
    </xdr:from>
    <xdr:to>
      <xdr:col>112</xdr:col>
      <xdr:colOff>38100</xdr:colOff>
      <xdr:row>78</xdr:row>
      <xdr:rowOff>16117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2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7244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82747</xdr:rowOff>
    </xdr:from>
    <xdr:to>
      <xdr:col>107</xdr:col>
      <xdr:colOff>101600</xdr:colOff>
      <xdr:row>78</xdr:row>
      <xdr:rowOff>12897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28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4024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3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84119</xdr:rowOff>
    </xdr:from>
    <xdr:to>
      <xdr:col>102</xdr:col>
      <xdr:colOff>165100</xdr:colOff>
      <xdr:row>78</xdr:row>
      <xdr:rowOff>14269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28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5396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3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42038</xdr:rowOff>
    </xdr:from>
    <xdr:to>
      <xdr:col>98</xdr:col>
      <xdr:colOff>38100</xdr:colOff>
      <xdr:row>77</xdr:row>
      <xdr:rowOff>143638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2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134765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33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555,126</a:t>
          </a:r>
          <a:r>
            <a:rPr kumimoji="1" lang="ja-JP" altLang="en-US" sz="1300">
              <a:latin typeface="ＭＳ Ｐゴシック" panose="020B0600070205080204" pitchFamily="50" charset="-128"/>
              <a:ea typeface="ＭＳ Ｐゴシック" panose="020B0600070205080204" pitchFamily="50" charset="-128"/>
            </a:rPr>
            <a:t>円であり、前年度の</a:t>
          </a:r>
          <a:r>
            <a:rPr kumimoji="1" lang="en-US" altLang="ja-JP" sz="1300">
              <a:latin typeface="ＭＳ Ｐゴシック" panose="020B0600070205080204" pitchFamily="50" charset="-128"/>
              <a:ea typeface="ＭＳ Ｐゴシック" panose="020B0600070205080204" pitchFamily="50" charset="-128"/>
            </a:rPr>
            <a:t>538,483</a:t>
          </a:r>
          <a:r>
            <a:rPr kumimoji="1" lang="ja-JP" altLang="en-US" sz="1300">
              <a:latin typeface="ＭＳ Ｐゴシック" panose="020B0600070205080204" pitchFamily="50" charset="-128"/>
              <a:ea typeface="ＭＳ Ｐゴシック" panose="020B0600070205080204" pitchFamily="50" charset="-128"/>
            </a:rPr>
            <a:t>円と比べ、約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万円の増となっている。構成費目のうち、普通建設事業費について前年度と比べ約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千円の増となっており、これは令和７年度までの運動公園施設改修事業の実施によるものである。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北海道北斗市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42,810
42,439
397.44
24,313,999
23,764,981
535,503
12,938,207
12,260,567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86390</xdr:rowOff>
    </xdr:from>
    <xdr:to>
      <xdr:col>24</xdr:col>
      <xdr:colOff>63500</xdr:colOff>
      <xdr:row>37</xdr:row>
      <xdr:rowOff>88128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30040"/>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80538</xdr:rowOff>
    </xdr:from>
    <xdr:to>
      <xdr:col>19</xdr:col>
      <xdr:colOff>177800</xdr:colOff>
      <xdr:row>37</xdr:row>
      <xdr:rowOff>88128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424188"/>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80538</xdr:rowOff>
    </xdr:from>
    <xdr:to>
      <xdr:col>15</xdr:col>
      <xdr:colOff>50800</xdr:colOff>
      <xdr:row>37</xdr:row>
      <xdr:rowOff>89317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24188"/>
          <a:ext cx="889000" cy="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89317</xdr:rowOff>
    </xdr:from>
    <xdr:to>
      <xdr:col>10</xdr:col>
      <xdr:colOff>114300</xdr:colOff>
      <xdr:row>37</xdr:row>
      <xdr:rowOff>90048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32967"/>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36002</xdr:rowOff>
    </xdr:from>
    <xdr:to>
      <xdr:col>6</xdr:col>
      <xdr:colOff>38100</xdr:colOff>
      <xdr:row>37</xdr:row>
      <xdr:rowOff>137602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154129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35590</xdr:rowOff>
    </xdr:from>
    <xdr:to>
      <xdr:col>24</xdr:col>
      <xdr:colOff>114300</xdr:colOff>
      <xdr:row>37</xdr:row>
      <xdr:rowOff>137190</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37328</xdr:rowOff>
    </xdr:from>
    <xdr:to>
      <xdr:col>20</xdr:col>
      <xdr:colOff>38100</xdr:colOff>
      <xdr:row>37</xdr:row>
      <xdr:rowOff>138928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8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130055</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47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29738</xdr:rowOff>
    </xdr:from>
    <xdr:to>
      <xdr:col>15</xdr:col>
      <xdr:colOff>101600</xdr:colOff>
      <xdr:row>37</xdr:row>
      <xdr:rowOff>131338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7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147865</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4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38517</xdr:rowOff>
    </xdr:from>
    <xdr:to>
      <xdr:col>10</xdr:col>
      <xdr:colOff>165100</xdr:colOff>
      <xdr:row>37</xdr:row>
      <xdr:rowOff>140117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8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156644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15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39248</xdr:rowOff>
    </xdr:from>
    <xdr:to>
      <xdr:col>6</xdr:col>
      <xdr:colOff>38100</xdr:colOff>
      <xdr:row>37</xdr:row>
      <xdr:rowOff>140848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8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131975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47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121126</xdr:rowOff>
    </xdr:from>
    <xdr:to>
      <xdr:col>24</xdr:col>
      <xdr:colOff>63500</xdr:colOff>
      <xdr:row>58</xdr:row>
      <xdr:rowOff>122991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65226"/>
          <a:ext cx="838200" cy="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117549</xdr:rowOff>
    </xdr:from>
    <xdr:to>
      <xdr:col>19</xdr:col>
      <xdr:colOff>177800</xdr:colOff>
      <xdr:row>58</xdr:row>
      <xdr:rowOff>121126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61649"/>
          <a:ext cx="889000" cy="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70577</xdr:rowOff>
    </xdr:from>
    <xdr:to>
      <xdr:col>15</xdr:col>
      <xdr:colOff>50800</xdr:colOff>
      <xdr:row>58</xdr:row>
      <xdr:rowOff>117549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14677"/>
          <a:ext cx="889000" cy="4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89482</xdr:rowOff>
    </xdr:from>
    <xdr:to>
      <xdr:col>10</xdr:col>
      <xdr:colOff>114300</xdr:colOff>
      <xdr:row>58</xdr:row>
      <xdr:rowOff>70577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62132"/>
          <a:ext cx="889000" cy="15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106588</xdr:rowOff>
    </xdr:from>
    <xdr:to>
      <xdr:col>6</xdr:col>
      <xdr:colOff>38100</xdr:colOff>
      <xdr:row>57</xdr:row>
      <xdr:rowOff>36738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53265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72191</xdr:rowOff>
    </xdr:from>
    <xdr:to>
      <xdr:col>24</xdr:col>
      <xdr:colOff>114300</xdr:colOff>
      <xdr:row>59</xdr:row>
      <xdr:rowOff>2341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1001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158568</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70326</xdr:rowOff>
    </xdr:from>
    <xdr:to>
      <xdr:col>20</xdr:col>
      <xdr:colOff>38100</xdr:colOff>
      <xdr:row>59</xdr:row>
      <xdr:rowOff>476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100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163053</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10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66749</xdr:rowOff>
    </xdr:from>
    <xdr:to>
      <xdr:col>15</xdr:col>
      <xdr:colOff>101600</xdr:colOff>
      <xdr:row>58</xdr:row>
      <xdr:rowOff>168349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100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159476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10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19777</xdr:rowOff>
    </xdr:from>
    <xdr:to>
      <xdr:col>10</xdr:col>
      <xdr:colOff>165100</xdr:colOff>
      <xdr:row>58</xdr:row>
      <xdr:rowOff>121377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112504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5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38682</xdr:rowOff>
    </xdr:from>
    <xdr:to>
      <xdr:col>6</xdr:col>
      <xdr:colOff>38100</xdr:colOff>
      <xdr:row>57</xdr:row>
      <xdr:rowOff>140282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1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131409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0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22264</xdr:rowOff>
    </xdr:from>
    <xdr:to>
      <xdr:col>24</xdr:col>
      <xdr:colOff>63500</xdr:colOff>
      <xdr:row>76</xdr:row>
      <xdr:rowOff>54668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052464"/>
          <a:ext cx="838200" cy="3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6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54668</xdr:rowOff>
    </xdr:from>
    <xdr:to>
      <xdr:col>19</xdr:col>
      <xdr:colOff>177800</xdr:colOff>
      <xdr:row>76</xdr:row>
      <xdr:rowOff>105662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084868"/>
          <a:ext cx="889000" cy="5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51803</xdr:rowOff>
    </xdr:from>
    <xdr:to>
      <xdr:col>15</xdr:col>
      <xdr:colOff>50800</xdr:colOff>
      <xdr:row>76</xdr:row>
      <xdr:rowOff>105662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082003"/>
          <a:ext cx="889000" cy="5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51803</xdr:rowOff>
    </xdr:from>
    <xdr:to>
      <xdr:col>10</xdr:col>
      <xdr:colOff>114300</xdr:colOff>
      <xdr:row>77</xdr:row>
      <xdr:rowOff>9100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082003"/>
          <a:ext cx="889000" cy="12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169938</xdr:rowOff>
    </xdr:from>
    <xdr:to>
      <xdr:col>6</xdr:col>
      <xdr:colOff>38100</xdr:colOff>
      <xdr:row>77</xdr:row>
      <xdr:rowOff>100088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91215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9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142915</xdr:rowOff>
    </xdr:from>
    <xdr:to>
      <xdr:col>24</xdr:col>
      <xdr:colOff>114300</xdr:colOff>
      <xdr:row>76</xdr:row>
      <xdr:rowOff>73065</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00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165792</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8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3868</xdr:rowOff>
    </xdr:from>
    <xdr:to>
      <xdr:col>20</xdr:col>
      <xdr:colOff>38100</xdr:colOff>
      <xdr:row>76</xdr:row>
      <xdr:rowOff>105468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3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121996</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80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54862</xdr:rowOff>
    </xdr:from>
    <xdr:to>
      <xdr:col>15</xdr:col>
      <xdr:colOff>101600</xdr:colOff>
      <xdr:row>76</xdr:row>
      <xdr:rowOff>156462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8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86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1003</xdr:rowOff>
    </xdr:from>
    <xdr:to>
      <xdr:col>10</xdr:col>
      <xdr:colOff>165100</xdr:colOff>
      <xdr:row>76</xdr:row>
      <xdr:rowOff>102603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3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119130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80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129750</xdr:rowOff>
    </xdr:from>
    <xdr:to>
      <xdr:col>6</xdr:col>
      <xdr:colOff>38100</xdr:colOff>
      <xdr:row>77</xdr:row>
      <xdr:rowOff>59900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76428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935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34342</xdr:rowOff>
    </xdr:from>
    <xdr:to>
      <xdr:col>24</xdr:col>
      <xdr:colOff>63500</xdr:colOff>
      <xdr:row>98</xdr:row>
      <xdr:rowOff>41467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36442"/>
          <a:ext cx="8382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34342</xdr:rowOff>
    </xdr:from>
    <xdr:to>
      <xdr:col>19</xdr:col>
      <xdr:colOff>177800</xdr:colOff>
      <xdr:row>98</xdr:row>
      <xdr:rowOff>90858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36442"/>
          <a:ext cx="889000" cy="5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90858</xdr:rowOff>
    </xdr:from>
    <xdr:to>
      <xdr:col>15</xdr:col>
      <xdr:colOff>50800</xdr:colOff>
      <xdr:row>98</xdr:row>
      <xdr:rowOff>91407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92958"/>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86868</xdr:rowOff>
    </xdr:from>
    <xdr:to>
      <xdr:col>10</xdr:col>
      <xdr:colOff>114300</xdr:colOff>
      <xdr:row>98</xdr:row>
      <xdr:rowOff>91407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88968"/>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18641</xdr:rowOff>
    </xdr:from>
    <xdr:to>
      <xdr:col>6</xdr:col>
      <xdr:colOff>38100</xdr:colOff>
      <xdr:row>97</xdr:row>
      <xdr:rowOff>120241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136768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162117</xdr:rowOff>
    </xdr:from>
    <xdr:to>
      <xdr:col>24</xdr:col>
      <xdr:colOff>114300</xdr:colOff>
      <xdr:row>98</xdr:row>
      <xdr:rowOff>92267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9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77044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0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154992</xdr:rowOff>
    </xdr:from>
    <xdr:to>
      <xdr:col>20</xdr:col>
      <xdr:colOff>38100</xdr:colOff>
      <xdr:row>98</xdr:row>
      <xdr:rowOff>85142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76269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7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40058</xdr:rowOff>
    </xdr:from>
    <xdr:to>
      <xdr:col>15</xdr:col>
      <xdr:colOff>101600</xdr:colOff>
      <xdr:row>98</xdr:row>
      <xdr:rowOff>141658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4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132785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3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40607</xdr:rowOff>
    </xdr:from>
    <xdr:to>
      <xdr:col>10</xdr:col>
      <xdr:colOff>165100</xdr:colOff>
      <xdr:row>98</xdr:row>
      <xdr:rowOff>142207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133334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36068</xdr:rowOff>
    </xdr:from>
    <xdr:to>
      <xdr:col>6</xdr:col>
      <xdr:colOff>38100</xdr:colOff>
      <xdr:row>98</xdr:row>
      <xdr:rowOff>137668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128795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3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43231</xdr:rowOff>
    </xdr:from>
    <xdr:to>
      <xdr:col>55</xdr:col>
      <xdr:colOff>0</xdr:colOff>
      <xdr:row>38</xdr:row>
      <xdr:rowOff>75464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58331"/>
          <a:ext cx="8382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75464</xdr:rowOff>
    </xdr:from>
    <xdr:to>
      <xdr:col>50</xdr:col>
      <xdr:colOff>114300</xdr:colOff>
      <xdr:row>38</xdr:row>
      <xdr:rowOff>94437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90564"/>
          <a:ext cx="8890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94437</xdr:rowOff>
    </xdr:from>
    <xdr:to>
      <xdr:col>45</xdr:col>
      <xdr:colOff>177800</xdr:colOff>
      <xdr:row>38</xdr:row>
      <xdr:rowOff>120269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09537"/>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120269</xdr:rowOff>
    </xdr:from>
    <xdr:to>
      <xdr:col>41</xdr:col>
      <xdr:colOff>50800</xdr:colOff>
      <xdr:row>38</xdr:row>
      <xdr:rowOff>120955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3536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97358</xdr:rowOff>
    </xdr:from>
    <xdr:to>
      <xdr:col>36</xdr:col>
      <xdr:colOff>165100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163881</xdr:rowOff>
    </xdr:from>
    <xdr:to>
      <xdr:col>55</xdr:col>
      <xdr:colOff>50800</xdr:colOff>
      <xdr:row>38</xdr:row>
      <xdr:rowOff>94031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0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86530</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24664</xdr:rowOff>
    </xdr:from>
    <xdr:to>
      <xdr:col>50</xdr:col>
      <xdr:colOff>165100</xdr:colOff>
      <xdr:row>38</xdr:row>
      <xdr:rowOff>126264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117391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3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43637</xdr:rowOff>
    </xdr:from>
    <xdr:to>
      <xdr:col>46</xdr:col>
      <xdr:colOff>38100</xdr:colOff>
      <xdr:row>38</xdr:row>
      <xdr:rowOff>145237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136364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51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69469</xdr:rowOff>
    </xdr:from>
    <xdr:to>
      <xdr:col>41</xdr:col>
      <xdr:colOff>101600</xdr:colOff>
      <xdr:row>38</xdr:row>
      <xdr:rowOff>171069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162196</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04333" y="66772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70155</xdr:rowOff>
    </xdr:from>
    <xdr:to>
      <xdr:col>36</xdr:col>
      <xdr:colOff>165100</xdr:colOff>
      <xdr:row>39</xdr:row>
      <xdr:rowOff>305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162882</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15333" y="66779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134938</xdr:rowOff>
    </xdr:from>
    <xdr:to>
      <xdr:col>55</xdr:col>
      <xdr:colOff>0</xdr:colOff>
      <xdr:row>56</xdr:row>
      <xdr:rowOff>144844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736138"/>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144844</xdr:rowOff>
    </xdr:from>
    <xdr:to>
      <xdr:col>50</xdr:col>
      <xdr:colOff>114300</xdr:colOff>
      <xdr:row>57</xdr:row>
      <xdr:rowOff>56985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746044"/>
          <a:ext cx="889000" cy="8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48851</xdr:rowOff>
    </xdr:from>
    <xdr:to>
      <xdr:col>45</xdr:col>
      <xdr:colOff>177800</xdr:colOff>
      <xdr:row>57</xdr:row>
      <xdr:rowOff>56985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821501"/>
          <a:ext cx="8890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48851</xdr:rowOff>
    </xdr:from>
    <xdr:to>
      <xdr:col>41</xdr:col>
      <xdr:colOff>50800</xdr:colOff>
      <xdr:row>58</xdr:row>
      <xdr:rowOff>20771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21501"/>
          <a:ext cx="889000" cy="14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121476</xdr:rowOff>
    </xdr:from>
    <xdr:to>
      <xdr:col>36</xdr:col>
      <xdr:colOff>165100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84138</xdr:rowOff>
    </xdr:from>
    <xdr:to>
      <xdr:col>55</xdr:col>
      <xdr:colOff>50800</xdr:colOff>
      <xdr:row>57</xdr:row>
      <xdr:rowOff>14288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6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107015</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53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94044</xdr:rowOff>
    </xdr:from>
    <xdr:to>
      <xdr:col>50</xdr:col>
      <xdr:colOff>165100</xdr:colOff>
      <xdr:row>57</xdr:row>
      <xdr:rowOff>24194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6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40721</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47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6185</xdr:rowOff>
    </xdr:from>
    <xdr:to>
      <xdr:col>46</xdr:col>
      <xdr:colOff>38100</xdr:colOff>
      <xdr:row>57</xdr:row>
      <xdr:rowOff>107785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98912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8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169501</xdr:rowOff>
    </xdr:from>
    <xdr:to>
      <xdr:col>41</xdr:col>
      <xdr:colOff>101600</xdr:colOff>
      <xdr:row>57</xdr:row>
      <xdr:rowOff>99651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90778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8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141421</xdr:rowOff>
    </xdr:from>
    <xdr:to>
      <xdr:col>36</xdr:col>
      <xdr:colOff>165100</xdr:colOff>
      <xdr:row>58</xdr:row>
      <xdr:rowOff>71571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1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62698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100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107223</xdr:rowOff>
    </xdr:from>
    <xdr:to>
      <xdr:col>55</xdr:col>
      <xdr:colOff>0</xdr:colOff>
      <xdr:row>78</xdr:row>
      <xdr:rowOff>119094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80323"/>
          <a:ext cx="838200" cy="1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107223</xdr:rowOff>
    </xdr:from>
    <xdr:to>
      <xdr:col>50</xdr:col>
      <xdr:colOff>114300</xdr:colOff>
      <xdr:row>78</xdr:row>
      <xdr:rowOff>132597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80323"/>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132581</xdr:rowOff>
    </xdr:from>
    <xdr:to>
      <xdr:col>45</xdr:col>
      <xdr:colOff>177800</xdr:colOff>
      <xdr:row>78</xdr:row>
      <xdr:rowOff>132597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505681"/>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28502</xdr:rowOff>
    </xdr:from>
    <xdr:to>
      <xdr:col>41</xdr:col>
      <xdr:colOff>50800</xdr:colOff>
      <xdr:row>78</xdr:row>
      <xdr:rowOff>132581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01602"/>
          <a:ext cx="889000" cy="10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32665</xdr:rowOff>
    </xdr:from>
    <xdr:to>
      <xdr:col>36</xdr:col>
      <xdr:colOff>165100</xdr:colOff>
      <xdr:row>76</xdr:row>
      <xdr:rowOff>134265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150792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68294</xdr:rowOff>
    </xdr:from>
    <xdr:to>
      <xdr:col>55</xdr:col>
      <xdr:colOff>50800</xdr:colOff>
      <xdr:row>78</xdr:row>
      <xdr:rowOff>169894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46721</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56423</xdr:rowOff>
    </xdr:from>
    <xdr:to>
      <xdr:col>50</xdr:col>
      <xdr:colOff>165100</xdr:colOff>
      <xdr:row>78</xdr:row>
      <xdr:rowOff>158023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2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149150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2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81797</xdr:rowOff>
    </xdr:from>
    <xdr:to>
      <xdr:col>46</xdr:col>
      <xdr:colOff>38100</xdr:colOff>
      <xdr:row>79</xdr:row>
      <xdr:rowOff>11947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3074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4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81781</xdr:rowOff>
    </xdr:from>
    <xdr:to>
      <xdr:col>41</xdr:col>
      <xdr:colOff>101600</xdr:colOff>
      <xdr:row>79</xdr:row>
      <xdr:rowOff>11931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5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3058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4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149152</xdr:rowOff>
    </xdr:from>
    <xdr:to>
      <xdr:col>36</xdr:col>
      <xdr:colOff>165100</xdr:colOff>
      <xdr:row>78</xdr:row>
      <xdr:rowOff>79302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5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70429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4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150459</xdr:rowOff>
    </xdr:from>
    <xdr:to>
      <xdr:col>55</xdr:col>
      <xdr:colOff>0</xdr:colOff>
      <xdr:row>96</xdr:row>
      <xdr:rowOff>32662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38209"/>
          <a:ext cx="838200" cy="5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131127</xdr:rowOff>
    </xdr:from>
    <xdr:to>
      <xdr:col>50</xdr:col>
      <xdr:colOff>114300</xdr:colOff>
      <xdr:row>96</xdr:row>
      <xdr:rowOff>32662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18877"/>
          <a:ext cx="889000" cy="7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131127</xdr:rowOff>
    </xdr:from>
    <xdr:to>
      <xdr:col>45</xdr:col>
      <xdr:colOff>177800</xdr:colOff>
      <xdr:row>96</xdr:row>
      <xdr:rowOff>46081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418877"/>
          <a:ext cx="889000" cy="8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27998</xdr:rowOff>
    </xdr:from>
    <xdr:to>
      <xdr:col>41</xdr:col>
      <xdr:colOff>50800</xdr:colOff>
      <xdr:row>96</xdr:row>
      <xdr:rowOff>46081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87198"/>
          <a:ext cx="889000" cy="1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99659</xdr:rowOff>
    </xdr:from>
    <xdr:to>
      <xdr:col>55</xdr:col>
      <xdr:colOff>50800</xdr:colOff>
      <xdr:row>96</xdr:row>
      <xdr:rowOff>29809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8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122536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3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153312</xdr:rowOff>
    </xdr:from>
    <xdr:to>
      <xdr:col>50</xdr:col>
      <xdr:colOff>165100</xdr:colOff>
      <xdr:row>96</xdr:row>
      <xdr:rowOff>83462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4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99989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1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80327</xdr:rowOff>
    </xdr:from>
    <xdr:to>
      <xdr:col>46</xdr:col>
      <xdr:colOff>38100</xdr:colOff>
      <xdr:row>96</xdr:row>
      <xdr:rowOff>10477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27004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166731</xdr:rowOff>
    </xdr:from>
    <xdr:to>
      <xdr:col>41</xdr:col>
      <xdr:colOff>101600</xdr:colOff>
      <xdr:row>96</xdr:row>
      <xdr:rowOff>96881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5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113408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2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148648</xdr:rowOff>
    </xdr:from>
    <xdr:to>
      <xdr:col>36</xdr:col>
      <xdr:colOff>165100</xdr:colOff>
      <xdr:row>96</xdr:row>
      <xdr:rowOff>78798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3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95325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1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96875</xdr:rowOff>
    </xdr:from>
    <xdr:to>
      <xdr:col>85</xdr:col>
      <xdr:colOff>127000</xdr:colOff>
      <xdr:row>36</xdr:row>
      <xdr:rowOff>170237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69075"/>
          <a:ext cx="838200" cy="7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96875</xdr:rowOff>
    </xdr:from>
    <xdr:to>
      <xdr:col>81</xdr:col>
      <xdr:colOff>50800</xdr:colOff>
      <xdr:row>36</xdr:row>
      <xdr:rowOff>171418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69075"/>
          <a:ext cx="889000" cy="7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171418</xdr:rowOff>
    </xdr:from>
    <xdr:to>
      <xdr:col>76</xdr:col>
      <xdr:colOff>114300</xdr:colOff>
      <xdr:row>37</xdr:row>
      <xdr:rowOff>17628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43618"/>
          <a:ext cx="8890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25209</xdr:rowOff>
    </xdr:from>
    <xdr:to>
      <xdr:col>71</xdr:col>
      <xdr:colOff>177800</xdr:colOff>
      <xdr:row>37</xdr:row>
      <xdr:rowOff>17628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197409"/>
          <a:ext cx="889000" cy="16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156737</xdr:rowOff>
    </xdr:from>
    <xdr:to>
      <xdr:col>67</xdr:col>
      <xdr:colOff>101600</xdr:colOff>
      <xdr:row>36</xdr:row>
      <xdr:rowOff>86887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78014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119437</xdr:rowOff>
    </xdr:from>
    <xdr:to>
      <xdr:col>85</xdr:col>
      <xdr:colOff>177800</xdr:colOff>
      <xdr:row>37</xdr:row>
      <xdr:rowOff>49587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97864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7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46075</xdr:rowOff>
    </xdr:from>
    <xdr:to>
      <xdr:col>81</xdr:col>
      <xdr:colOff>101600</xdr:colOff>
      <xdr:row>36</xdr:row>
      <xdr:rowOff>147675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138802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120618</xdr:rowOff>
    </xdr:from>
    <xdr:to>
      <xdr:col>76</xdr:col>
      <xdr:colOff>165100</xdr:colOff>
      <xdr:row>37</xdr:row>
      <xdr:rowOff>50768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41895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38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138278</xdr:rowOff>
    </xdr:from>
    <xdr:to>
      <xdr:col>72</xdr:col>
      <xdr:colOff>38100</xdr:colOff>
      <xdr:row>37</xdr:row>
      <xdr:rowOff>68428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59555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0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145859</xdr:rowOff>
    </xdr:from>
    <xdr:to>
      <xdr:col>67</xdr:col>
      <xdr:colOff>101600</xdr:colOff>
      <xdr:row>36</xdr:row>
      <xdr:rowOff>76009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92536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2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142253</xdr:rowOff>
    </xdr:from>
    <xdr:to>
      <xdr:col>85</xdr:col>
      <xdr:colOff>127000</xdr:colOff>
      <xdr:row>57</xdr:row>
      <xdr:rowOff>33622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43453"/>
          <a:ext cx="838200" cy="6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167109</xdr:rowOff>
    </xdr:from>
    <xdr:to>
      <xdr:col>81</xdr:col>
      <xdr:colOff>50800</xdr:colOff>
      <xdr:row>57</xdr:row>
      <xdr:rowOff>33622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768309"/>
          <a:ext cx="889000" cy="3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167109</xdr:rowOff>
    </xdr:from>
    <xdr:to>
      <xdr:col>76</xdr:col>
      <xdr:colOff>114300</xdr:colOff>
      <xdr:row>57</xdr:row>
      <xdr:rowOff>75243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68309"/>
          <a:ext cx="889000" cy="7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15928</xdr:rowOff>
    </xdr:from>
    <xdr:to>
      <xdr:col>71</xdr:col>
      <xdr:colOff>177800</xdr:colOff>
      <xdr:row>57</xdr:row>
      <xdr:rowOff>75243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788578"/>
          <a:ext cx="889000" cy="5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91453</xdr:rowOff>
    </xdr:from>
    <xdr:to>
      <xdr:col>85</xdr:col>
      <xdr:colOff>177800</xdr:colOff>
      <xdr:row>57</xdr:row>
      <xdr:rowOff>21603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9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69880</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154272</xdr:rowOff>
    </xdr:from>
    <xdr:to>
      <xdr:col>81</xdr:col>
      <xdr:colOff>101600</xdr:colOff>
      <xdr:row>57</xdr:row>
      <xdr:rowOff>84422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5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75549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4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116309</xdr:rowOff>
    </xdr:from>
    <xdr:to>
      <xdr:col>76</xdr:col>
      <xdr:colOff>165100</xdr:colOff>
      <xdr:row>57</xdr:row>
      <xdr:rowOff>46459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1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37586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24443</xdr:rowOff>
    </xdr:from>
    <xdr:to>
      <xdr:col>72</xdr:col>
      <xdr:colOff>38100</xdr:colOff>
      <xdr:row>57</xdr:row>
      <xdr:rowOff>126043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9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117170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8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136578</xdr:rowOff>
    </xdr:from>
    <xdr:to>
      <xdr:col>67</xdr:col>
      <xdr:colOff>101600</xdr:colOff>
      <xdr:row>57</xdr:row>
      <xdr:rowOff>66728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57855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83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137849</xdr:rowOff>
    </xdr:from>
    <xdr:to>
      <xdr:col>85</xdr:col>
      <xdr:colOff>127000</xdr:colOff>
      <xdr:row>78</xdr:row>
      <xdr:rowOff>138671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0949"/>
          <a:ext cx="8382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129939</xdr:rowOff>
    </xdr:from>
    <xdr:to>
      <xdr:col>81</xdr:col>
      <xdr:colOff>50800</xdr:colOff>
      <xdr:row>78</xdr:row>
      <xdr:rowOff>137849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03039"/>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125755</xdr:rowOff>
    </xdr:from>
    <xdr:to>
      <xdr:col>76</xdr:col>
      <xdr:colOff>114300</xdr:colOff>
      <xdr:row>78</xdr:row>
      <xdr:rowOff>129939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98855"/>
          <a:ext cx="889000" cy="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125755</xdr:rowOff>
    </xdr:from>
    <xdr:to>
      <xdr:col>71</xdr:col>
      <xdr:colOff>177800</xdr:colOff>
      <xdr:row>78</xdr:row>
      <xdr:rowOff>134969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98855"/>
          <a:ext cx="889000" cy="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49809</xdr:rowOff>
    </xdr:from>
    <xdr:to>
      <xdr:col>67</xdr:col>
      <xdr:colOff>101600</xdr:colOff>
      <xdr:row>77</xdr:row>
      <xdr:rowOff>151409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5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167936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2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87871</xdr:rowOff>
    </xdr:from>
    <xdr:to>
      <xdr:col>85</xdr:col>
      <xdr:colOff>177800</xdr:colOff>
      <xdr:row>79</xdr:row>
      <xdr:rowOff>18021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2798</xdr:rowOff>
    </xdr:from>
    <xdr:ext cx="313932"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5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87049</xdr:rowOff>
    </xdr:from>
    <xdr:to>
      <xdr:col>81</xdr:col>
      <xdr:colOff>101600</xdr:colOff>
      <xdr:row>79</xdr:row>
      <xdr:rowOff>17199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8326</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24333" y="13552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79139</xdr:rowOff>
    </xdr:from>
    <xdr:to>
      <xdr:col>76</xdr:col>
      <xdr:colOff>165100</xdr:colOff>
      <xdr:row>79</xdr:row>
      <xdr:rowOff>9289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5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416</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544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74955</xdr:rowOff>
    </xdr:from>
    <xdr:to>
      <xdr:col>72</xdr:col>
      <xdr:colOff>38100</xdr:colOff>
      <xdr:row>79</xdr:row>
      <xdr:rowOff>5105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167682</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540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84169</xdr:rowOff>
    </xdr:from>
    <xdr:to>
      <xdr:col>67</xdr:col>
      <xdr:colOff>101600</xdr:colOff>
      <xdr:row>79</xdr:row>
      <xdr:rowOff>14319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5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5446</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54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43053</xdr:rowOff>
    </xdr:from>
    <xdr:to>
      <xdr:col>85</xdr:col>
      <xdr:colOff>127000</xdr:colOff>
      <xdr:row>98</xdr:row>
      <xdr:rowOff>57835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845153"/>
          <a:ext cx="8382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43053</xdr:rowOff>
    </xdr:from>
    <xdr:to>
      <xdr:col>81</xdr:col>
      <xdr:colOff>50800</xdr:colOff>
      <xdr:row>98</xdr:row>
      <xdr:rowOff>43408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845153"/>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33541</xdr:rowOff>
    </xdr:from>
    <xdr:to>
      <xdr:col>76</xdr:col>
      <xdr:colOff>114300</xdr:colOff>
      <xdr:row>98</xdr:row>
      <xdr:rowOff>43408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835641"/>
          <a:ext cx="8890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33541</xdr:rowOff>
    </xdr:from>
    <xdr:to>
      <xdr:col>71</xdr:col>
      <xdr:colOff>177800</xdr:colOff>
      <xdr:row>98</xdr:row>
      <xdr:rowOff>42914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835641"/>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164872</xdr:rowOff>
    </xdr:from>
    <xdr:to>
      <xdr:col>67</xdr:col>
      <xdr:colOff>101600</xdr:colOff>
      <xdr:row>96</xdr:row>
      <xdr:rowOff>95022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111549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7035</xdr:rowOff>
    </xdr:from>
    <xdr:to>
      <xdr:col>85</xdr:col>
      <xdr:colOff>177800</xdr:colOff>
      <xdr:row>98</xdr:row>
      <xdr:rowOff>108635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80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156912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8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163703</xdr:rowOff>
    </xdr:from>
    <xdr:to>
      <xdr:col>81</xdr:col>
      <xdr:colOff>101600</xdr:colOff>
      <xdr:row>98</xdr:row>
      <xdr:rowOff>93853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9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84980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8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164058</xdr:rowOff>
    </xdr:from>
    <xdr:to>
      <xdr:col>76</xdr:col>
      <xdr:colOff>165100</xdr:colOff>
      <xdr:row>98</xdr:row>
      <xdr:rowOff>94208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85335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8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154191</xdr:rowOff>
    </xdr:from>
    <xdr:to>
      <xdr:col>72</xdr:col>
      <xdr:colOff>38100</xdr:colOff>
      <xdr:row>98</xdr:row>
      <xdr:rowOff>84341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8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75468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7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163564</xdr:rowOff>
    </xdr:from>
    <xdr:to>
      <xdr:col>67</xdr:col>
      <xdr:colOff>101600</xdr:colOff>
      <xdr:row>98</xdr:row>
      <xdr:rowOff>93714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84841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8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121557</xdr:rowOff>
    </xdr:from>
    <xdr:to>
      <xdr:col>98</xdr:col>
      <xdr:colOff>38100</xdr:colOff>
      <xdr:row>31</xdr:row>
      <xdr:rowOff>51707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26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68234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4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240,823</a:t>
          </a:r>
          <a:r>
            <a:rPr kumimoji="1" lang="ja-JP" altLang="en-US" sz="1300">
              <a:latin typeface="ＭＳ Ｐゴシック" panose="020B0600070205080204" pitchFamily="50" charset="-128"/>
              <a:ea typeface="ＭＳ Ｐゴシック" panose="020B0600070205080204" pitchFamily="50" charset="-128"/>
            </a:rPr>
            <a:t>円で、前年比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万円の増となっており、これは単独事業の扶助費の支出が増加したことによるものである。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76,088</a:t>
          </a:r>
          <a:r>
            <a:rPr kumimoji="1" lang="ja-JP" altLang="en-US" sz="1300">
              <a:latin typeface="ＭＳ Ｐゴシック" panose="020B0600070205080204" pitchFamily="50" charset="-128"/>
              <a:ea typeface="ＭＳ Ｐゴシック" panose="020B0600070205080204" pitchFamily="50" charset="-128"/>
            </a:rPr>
            <a:t>円で、前年比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万円の増となっており、これは運動公園施設改修等普通建設事業費の支出が増加したことによるものである。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北海道北斗市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a:t>
          </a:r>
          <a:r>
            <a:rPr kumimoji="1" lang="en-US" altLang="ja-JP" sz="1400">
              <a:latin typeface="ＭＳ ゴシック" pitchFamily="49" charset="-128"/>
              <a:ea typeface="ＭＳ ゴシック" pitchFamily="49" charset="-128"/>
            </a:rPr>
            <a:t>370</a:t>
          </a:r>
          <a:r>
            <a:rPr kumimoji="1" lang="ja-JP" altLang="en-US" sz="1400">
              <a:latin typeface="ＭＳ ゴシック" pitchFamily="49" charset="-128"/>
              <a:ea typeface="ＭＳ ゴシック" pitchFamily="49" charset="-128"/>
            </a:rPr>
            <a:t>百万円を積み立てた一方で、除排雪対策事業</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百万円を含む</a:t>
          </a:r>
          <a:r>
            <a:rPr kumimoji="1" lang="en-US" altLang="ja-JP" sz="1400">
              <a:latin typeface="ＭＳ ゴシック" pitchFamily="49" charset="-128"/>
              <a:ea typeface="ＭＳ ゴシック" pitchFamily="49" charset="-128"/>
            </a:rPr>
            <a:t>186</a:t>
          </a:r>
          <a:r>
            <a:rPr kumimoji="1" lang="ja-JP" altLang="en-US" sz="1400">
              <a:latin typeface="ＭＳ ゴシック" pitchFamily="49" charset="-128"/>
              <a:ea typeface="ＭＳ ゴシック" pitchFamily="49" charset="-128"/>
            </a:rPr>
            <a:t>百万円を取り崩したため、残高が微増した。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一方、実質単年度収支については、施設等の改修に多額の基金を活用したため、赤字となった。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北海道北斗市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国民健康保険事業特別会計では、平成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年度まで累積赤字が発生していたが、事業の都道府県単位化を見据え、平成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年度中に一般会計からの繰入金により赤字を解消したため、全ての会計において赤字が解消されている。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今後も各会計で赤字を生じないよう、収入確保やコスト縮減を図る必要がある。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24313999</v>
      </c>
      <c r="BO4" s="449"/>
      <c r="BP4" s="449"/>
      <c r="BQ4" s="449"/>
      <c r="BR4" s="449"/>
      <c r="BS4" s="449"/>
      <c r="BT4" s="449"/>
      <c r="BU4" s="450"/>
      <c r="BV4" s="448">
        <v>24267850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4.0999999999999996</v>
      </c>
      <c r="CU4" s="589"/>
      <c r="CV4" s="589"/>
      <c r="CW4" s="589"/>
      <c r="CX4" s="589"/>
      <c r="CY4" s="589"/>
      <c r="CZ4" s="589"/>
      <c r="DA4" s="590"/>
      <c r="DB4" s="588">
        <v>5.8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23764981</v>
      </c>
      <c r="BO5" s="420"/>
      <c r="BP5" s="420"/>
      <c r="BQ5" s="420"/>
      <c r="BR5" s="420"/>
      <c r="BS5" s="420"/>
      <c r="BT5" s="420"/>
      <c r="BU5" s="421"/>
      <c r="BV5" s="419">
        <v>23510180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v>
      </c>
      <c r="CU5" s="417"/>
      <c r="CV5" s="417"/>
      <c r="CW5" s="417"/>
      <c r="CX5" s="417"/>
      <c r="CY5" s="417"/>
      <c r="CZ5" s="417"/>
      <c r="DA5" s="418"/>
      <c r="DB5" s="416">
        <v>89.8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549018</v>
      </c>
      <c r="BO6" s="420"/>
      <c r="BP6" s="420"/>
      <c r="BQ6" s="420"/>
      <c r="BR6" s="420"/>
      <c r="BS6" s="420"/>
      <c r="BT6" s="420"/>
      <c r="BU6" s="421"/>
      <c r="BV6" s="419">
        <v>757670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90.3</v>
      </c>
      <c r="CU6" s="563"/>
      <c r="CV6" s="563"/>
      <c r="CW6" s="563"/>
      <c r="CX6" s="563"/>
      <c r="CY6" s="563"/>
      <c r="CZ6" s="563"/>
      <c r="DA6" s="564"/>
      <c r="DB6" s="562">
        <v>90.4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13515</v>
      </c>
      <c r="BO7" s="420"/>
      <c r="BP7" s="420"/>
      <c r="BQ7" s="420"/>
      <c r="BR7" s="420"/>
      <c r="BS7" s="420"/>
      <c r="BT7" s="420"/>
      <c r="BU7" s="421"/>
      <c r="BV7" s="419">
        <v>17428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12938207</v>
      </c>
      <c r="CU7" s="420"/>
      <c r="CV7" s="420"/>
      <c r="CW7" s="420"/>
      <c r="CX7" s="420"/>
      <c r="CY7" s="420"/>
      <c r="CZ7" s="420"/>
      <c r="DA7" s="421"/>
      <c r="DB7" s="419">
        <v>12781538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535503</v>
      </c>
      <c r="BO8" s="420"/>
      <c r="BP8" s="420"/>
      <c r="BQ8" s="420"/>
      <c r="BR8" s="420"/>
      <c r="BS8" s="420"/>
      <c r="BT8" s="420"/>
      <c r="BU8" s="421"/>
      <c r="BV8" s="419">
        <v>740242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0.48</v>
      </c>
      <c r="CU8" s="523"/>
      <c r="CV8" s="523"/>
      <c r="CW8" s="523"/>
      <c r="CX8" s="523"/>
      <c r="CY8" s="523"/>
      <c r="CZ8" s="523"/>
      <c r="DA8" s="524"/>
      <c r="DB8" s="522">
        <v>0.48</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44302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-204739</v>
      </c>
      <c r="BO9" s="420"/>
      <c r="BP9" s="420"/>
      <c r="BQ9" s="420"/>
      <c r="BR9" s="420"/>
      <c r="BS9" s="420"/>
      <c r="BT9" s="420"/>
      <c r="BU9" s="421"/>
      <c r="BV9" s="419">
        <v>144298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11.2</v>
      </c>
      <c r="CU9" s="417"/>
      <c r="CV9" s="417"/>
      <c r="CW9" s="417"/>
      <c r="CX9" s="417"/>
      <c r="CY9" s="417"/>
      <c r="CZ9" s="417"/>
      <c r="DA9" s="418"/>
      <c r="DB9" s="416">
        <v>11.8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46390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1688</v>
      </c>
      <c r="BO10" s="420"/>
      <c r="BP10" s="420"/>
      <c r="BQ10" s="420"/>
      <c r="BR10" s="420"/>
      <c r="BS10" s="420"/>
      <c r="BT10" s="420"/>
      <c r="BU10" s="421"/>
      <c r="BV10" s="419">
        <v>3388</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42810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186489</v>
      </c>
      <c r="BO12" s="420"/>
      <c r="BP12" s="420"/>
      <c r="BQ12" s="420"/>
      <c r="BR12" s="420"/>
      <c r="BS12" s="420"/>
      <c r="BT12" s="420"/>
      <c r="BU12" s="421"/>
      <c r="BV12" s="419">
        <v>162903</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42439</v>
      </c>
      <c r="S13" s="507"/>
      <c r="T13" s="507"/>
      <c r="U13" s="507"/>
      <c r="V13" s="508"/>
      <c r="W13" s="509" t="s">
        <v>131</v>
      </c>
      <c r="X13" s="405"/>
      <c r="Y13" s="405"/>
      <c r="Z13" s="405"/>
      <c r="AA13" s="405"/>
      <c r="AB13" s="406"/>
      <c r="AC13" s="372">
        <v>1637</v>
      </c>
      <c r="AD13" s="373"/>
      <c r="AE13" s="373"/>
      <c r="AF13" s="373"/>
      <c r="AG13" s="374"/>
      <c r="AH13" s="372">
        <v>1699</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-389540</v>
      </c>
      <c r="BO13" s="420"/>
      <c r="BP13" s="420"/>
      <c r="BQ13" s="420"/>
      <c r="BR13" s="420"/>
      <c r="BS13" s="420"/>
      <c r="BT13" s="420"/>
      <c r="BU13" s="421"/>
      <c r="BV13" s="419">
        <v>-15217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5.5</v>
      </c>
      <c r="CU13" s="417"/>
      <c r="CV13" s="417"/>
      <c r="CW13" s="417"/>
      <c r="CX13" s="417"/>
      <c r="CY13" s="417"/>
      <c r="CZ13" s="417"/>
      <c r="DA13" s="418"/>
      <c r="DB13" s="416">
        <v>5.6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43660</v>
      </c>
      <c r="S14" s="507"/>
      <c r="T14" s="507"/>
      <c r="U14" s="507"/>
      <c r="V14" s="508"/>
      <c r="W14" s="510"/>
      <c r="X14" s="408"/>
      <c r="Y14" s="408"/>
      <c r="Z14" s="408"/>
      <c r="AA14" s="408"/>
      <c r="AB14" s="409"/>
      <c r="AC14" s="499">
        <v>7.9</v>
      </c>
      <c r="AD14" s="500"/>
      <c r="AE14" s="500"/>
      <c r="AF14" s="500"/>
      <c r="AG14" s="501"/>
      <c r="AH14" s="499">
        <v>8.1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43356</v>
      </c>
      <c r="S15" s="507"/>
      <c r="T15" s="507"/>
      <c r="U15" s="507"/>
      <c r="V15" s="508"/>
      <c r="W15" s="509" t="s">
        <v>137</v>
      </c>
      <c r="X15" s="405"/>
      <c r="Y15" s="405"/>
      <c r="Z15" s="405"/>
      <c r="AA15" s="405"/>
      <c r="AB15" s="406"/>
      <c r="AC15" s="372">
        <v>4707</v>
      </c>
      <c r="AD15" s="373"/>
      <c r="AE15" s="373"/>
      <c r="AF15" s="373"/>
      <c r="AG15" s="374"/>
      <c r="AH15" s="372">
        <v>4840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5400465</v>
      </c>
      <c r="BO15" s="449"/>
      <c r="BP15" s="449"/>
      <c r="BQ15" s="449"/>
      <c r="BR15" s="449"/>
      <c r="BS15" s="449"/>
      <c r="BT15" s="449"/>
      <c r="BU15" s="450"/>
      <c r="BV15" s="448">
        <v>5419207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22.8</v>
      </c>
      <c r="AD16" s="500"/>
      <c r="AE16" s="500"/>
      <c r="AF16" s="500"/>
      <c r="AG16" s="501"/>
      <c r="AH16" s="499">
        <v>23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11532223</v>
      </c>
      <c r="BO16" s="420"/>
      <c r="BP16" s="420"/>
      <c r="BQ16" s="420"/>
      <c r="BR16" s="420"/>
      <c r="BS16" s="420"/>
      <c r="BT16" s="420"/>
      <c r="BU16" s="421"/>
      <c r="BV16" s="419">
        <v>11303584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14317</v>
      </c>
      <c r="AD17" s="373"/>
      <c r="AE17" s="373"/>
      <c r="AF17" s="373"/>
      <c r="AG17" s="374"/>
      <c r="AH17" s="372">
        <v>14515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6764351</v>
      </c>
      <c r="BO17" s="420"/>
      <c r="BP17" s="420"/>
      <c r="BQ17" s="420"/>
      <c r="BR17" s="420"/>
      <c r="BS17" s="420"/>
      <c r="BT17" s="420"/>
      <c r="BU17" s="421"/>
      <c r="BV17" s="419">
        <v>6783314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397.44</v>
      </c>
      <c r="M18" s="472"/>
      <c r="N18" s="472"/>
      <c r="O18" s="472"/>
      <c r="P18" s="472"/>
      <c r="Q18" s="472"/>
      <c r="R18" s="473"/>
      <c r="S18" s="473"/>
      <c r="T18" s="473"/>
      <c r="U18" s="473"/>
      <c r="V18" s="474"/>
      <c r="W18" s="490"/>
      <c r="X18" s="491"/>
      <c r="Y18" s="491"/>
      <c r="Z18" s="491"/>
      <c r="AA18" s="491"/>
      <c r="AB18" s="515"/>
      <c r="AC18" s="389">
        <v>69.3</v>
      </c>
      <c r="AD18" s="390"/>
      <c r="AE18" s="390"/>
      <c r="AF18" s="390"/>
      <c r="AG18" s="475"/>
      <c r="AH18" s="389">
        <v>68.900000000000006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11914479</v>
      </c>
      <c r="BO18" s="420"/>
      <c r="BP18" s="420"/>
      <c r="BQ18" s="420"/>
      <c r="BR18" s="420"/>
      <c r="BS18" s="420"/>
      <c r="BT18" s="420"/>
      <c r="BU18" s="421"/>
      <c r="BV18" s="419">
        <v>11689386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111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15321841</v>
      </c>
      <c r="BO19" s="420"/>
      <c r="BP19" s="420"/>
      <c r="BQ19" s="420"/>
      <c r="BR19" s="420"/>
      <c r="BS19" s="420"/>
      <c r="BT19" s="420"/>
      <c r="BU19" s="421"/>
      <c r="BV19" s="419">
        <v>15274637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18337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12260567</v>
      </c>
      <c r="BO22" s="449"/>
      <c r="BP22" s="449"/>
      <c r="BQ22" s="449"/>
      <c r="BR22" s="449"/>
      <c r="BS22" s="449"/>
      <c r="BT22" s="449"/>
      <c r="BU22" s="450"/>
      <c r="BV22" s="448">
        <v>12844113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8490214</v>
      </c>
      <c r="BO23" s="420"/>
      <c r="BP23" s="420"/>
      <c r="BQ23" s="420"/>
      <c r="BR23" s="420"/>
      <c r="BS23" s="420"/>
      <c r="BT23" s="420"/>
      <c r="BU23" s="421"/>
      <c r="BV23" s="419">
        <v>9087887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9500</v>
      </c>
      <c r="R24" s="373"/>
      <c r="S24" s="373"/>
      <c r="T24" s="373"/>
      <c r="U24" s="373"/>
      <c r="V24" s="374"/>
      <c r="W24" s="462"/>
      <c r="X24" s="399"/>
      <c r="Y24" s="400"/>
      <c r="Z24" s="375" t="s">
        <v>162</v>
      </c>
      <c r="AA24" s="376"/>
      <c r="AB24" s="376"/>
      <c r="AC24" s="376"/>
      <c r="AD24" s="376"/>
      <c r="AE24" s="376"/>
      <c r="AF24" s="376"/>
      <c r="AG24" s="377"/>
      <c r="AH24" s="372">
        <v>228</v>
      </c>
      <c r="AI24" s="373"/>
      <c r="AJ24" s="373"/>
      <c r="AK24" s="373"/>
      <c r="AL24" s="374"/>
      <c r="AM24" s="372">
        <v>682860</v>
      </c>
      <c r="AN24" s="373"/>
      <c r="AO24" s="373"/>
      <c r="AP24" s="373"/>
      <c r="AQ24" s="373"/>
      <c r="AR24" s="374"/>
      <c r="AS24" s="372">
        <v>2995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6610934</v>
      </c>
      <c r="BO24" s="420"/>
      <c r="BP24" s="420"/>
      <c r="BQ24" s="420"/>
      <c r="BR24" s="420"/>
      <c r="BS24" s="420"/>
      <c r="BT24" s="420"/>
      <c r="BU24" s="421"/>
      <c r="BV24" s="419">
        <v>6549104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7600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2070823</v>
      </c>
      <c r="BO25" s="449"/>
      <c r="BP25" s="449"/>
      <c r="BQ25" s="449"/>
      <c r="BR25" s="449"/>
      <c r="BS25" s="449"/>
      <c r="BT25" s="449"/>
      <c r="BU25" s="450"/>
      <c r="BV25" s="448">
        <v>1317356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6700</v>
      </c>
      <c r="R26" s="373"/>
      <c r="S26" s="373"/>
      <c r="T26" s="373"/>
      <c r="U26" s="373"/>
      <c r="V26" s="374"/>
      <c r="W26" s="462"/>
      <c r="X26" s="399"/>
      <c r="Y26" s="400"/>
      <c r="Z26" s="375" t="s">
        <v>168</v>
      </c>
      <c r="AA26" s="430"/>
      <c r="AB26" s="430"/>
      <c r="AC26" s="430"/>
      <c r="AD26" s="430"/>
      <c r="AE26" s="430"/>
      <c r="AF26" s="430"/>
      <c r="AG26" s="431"/>
      <c r="AH26" s="372">
        <v>16</v>
      </c>
      <c r="AI26" s="373"/>
      <c r="AJ26" s="373"/>
      <c r="AK26" s="373"/>
      <c r="AL26" s="374"/>
      <c r="AM26" s="372">
        <v>45072</v>
      </c>
      <c r="AN26" s="373"/>
      <c r="AO26" s="373"/>
      <c r="AP26" s="373"/>
      <c r="AQ26" s="373"/>
      <c r="AR26" s="374"/>
      <c r="AS26" s="372">
        <v>2817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4500</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330877</v>
      </c>
      <c r="BO27" s="454"/>
      <c r="BP27" s="454"/>
      <c r="BQ27" s="454"/>
      <c r="BR27" s="454"/>
      <c r="BS27" s="454"/>
      <c r="BT27" s="454"/>
      <c r="BU27" s="455"/>
      <c r="BV27" s="453">
        <v>323268</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3900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4267572</v>
      </c>
      <c r="BO28" s="449"/>
      <c r="BP28" s="449"/>
      <c r="BQ28" s="449"/>
      <c r="BR28" s="449"/>
      <c r="BS28" s="449"/>
      <c r="BT28" s="449"/>
      <c r="BU28" s="450"/>
      <c r="BV28" s="448">
        <v>4082373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18</v>
      </c>
      <c r="M29" s="373"/>
      <c r="N29" s="373"/>
      <c r="O29" s="373"/>
      <c r="P29" s="374"/>
      <c r="Q29" s="372">
        <v>3500</v>
      </c>
      <c r="R29" s="373"/>
      <c r="S29" s="373"/>
      <c r="T29" s="373"/>
      <c r="U29" s="373"/>
      <c r="V29" s="374"/>
      <c r="W29" s="463"/>
      <c r="X29" s="464"/>
      <c r="Y29" s="465"/>
      <c r="Z29" s="375" t="s">
        <v>178</v>
      </c>
      <c r="AA29" s="376"/>
      <c r="AB29" s="376"/>
      <c r="AC29" s="376"/>
      <c r="AD29" s="376"/>
      <c r="AE29" s="376"/>
      <c r="AF29" s="376"/>
      <c r="AG29" s="377"/>
      <c r="AH29" s="372">
        <v>229</v>
      </c>
      <c r="AI29" s="373"/>
      <c r="AJ29" s="373"/>
      <c r="AK29" s="373"/>
      <c r="AL29" s="374"/>
      <c r="AM29" s="372">
        <v>686700</v>
      </c>
      <c r="AN29" s="373"/>
      <c r="AO29" s="373"/>
      <c r="AP29" s="373"/>
      <c r="AQ29" s="373"/>
      <c r="AR29" s="374"/>
      <c r="AS29" s="372">
        <v>2999</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1108531</v>
      </c>
      <c r="BO29" s="420"/>
      <c r="BP29" s="420"/>
      <c r="BQ29" s="420"/>
      <c r="BR29" s="420"/>
      <c r="BS29" s="420"/>
      <c r="BT29" s="420"/>
      <c r="BU29" s="421"/>
      <c r="BV29" s="419">
        <v>1095997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4884366</v>
      </c>
      <c r="BO30" s="454"/>
      <c r="BP30" s="454"/>
      <c r="BQ30" s="454"/>
      <c r="BR30" s="454"/>
      <c r="BS30" s="454"/>
      <c r="BT30" s="454"/>
      <c r="BU30" s="455"/>
      <c r="BV30" s="453">
        <v>4861085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南渡島衛生施設組合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土地区画整理事業特別会計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函館圏公立大学広域連合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渡島公平委員会特別会計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渡島・檜山地方税滞納整理機構</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南渡島消防事務組合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渡島廃棄物処理広域連合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函館湾流域下水道事務組合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YkvKpgrv4t7YhLthM3WQyUAnZTn/soL20zEBofiyxCaJ8WgeRR1efOdiAuAvBFyoKwPC8iwyW4JvzrPkExlozg==" saltValue="PkeTA2dEj2lybuycs/Wed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536</v>
      </c>
      <c r="D34" s="1151"/>
      <c r="E34" s="1152"/>
      <c r="F34" s="32">
        <v>4.7</v>
      </c>
      <c r="G34" s="33">
        <v>4.2300000000000004</v>
      </c>
      <c r="H34" s="33">
        <v>4.67</v>
      </c>
      <c r="I34" s="33">
        <v>5.77</v>
      </c>
      <c r="J34" s="34">
        <v>4.12</v>
      </c>
      <c r="K34" s="22"/>
      <c r="L34" s="22"/>
      <c r="M34" s="22"/>
      <c r="N34" s="22"/>
      <c r="O34" s="22"/>
      <c r="P34" s="22"/>
    </row>
    <row r="35" spans="1:16" ht="39" customHeight="1" x14ac:dyDescent="0.15">
      <c r="A35" s="22"/>
      <c r="B35" s="35"/>
      <c r="C35" s="1145" t="s">
        <v>537</v>
      </c>
      <c r="D35" s="1146"/>
      <c r="E35" s="1147"/>
      <c r="F35" s="36">
        <v>3.07</v>
      </c>
      <c r="G35" s="37">
        <v>3.08</v>
      </c>
      <c r="H35" s="37">
        <v>3</v>
      </c>
      <c r="I35" s="37">
        <v>2.88</v>
      </c>
      <c r="J35" s="38">
        <v>2.6</v>
      </c>
      <c r="K35" s="22"/>
      <c r="L35" s="22"/>
      <c r="M35" s="22"/>
      <c r="N35" s="22"/>
      <c r="O35" s="22"/>
      <c r="P35" s="22"/>
    </row>
    <row r="36" spans="1:16" ht="39" customHeight="1" x14ac:dyDescent="0.15">
      <c r="A36" s="22"/>
      <c r="B36" s="35"/>
      <c r="C36" s="1145" t="s">
        <v>538</v>
      </c>
      <c r="D36" s="1146"/>
      <c r="E36" s="1147"/>
      <c r="F36" s="36">
        <v>1.56</v>
      </c>
      <c r="G36" s="37">
        <v>1.66</v>
      </c>
      <c r="H36" s="37">
        <v>1.88</v>
      </c>
      <c r="I36" s="37">
        <v>2.37</v>
      </c>
      <c r="J36" s="38">
        <v>2.39</v>
      </c>
      <c r="K36" s="22"/>
      <c r="L36" s="22"/>
      <c r="M36" s="22"/>
      <c r="N36" s="22"/>
      <c r="O36" s="22"/>
      <c r="P36" s="22"/>
    </row>
    <row r="37" spans="1:16" ht="39" customHeight="1" x14ac:dyDescent="0.15">
      <c r="A37" s="22"/>
      <c r="B37" s="35"/>
      <c r="C37" s="1145" t="s">
        <v>539</v>
      </c>
      <c r="D37" s="1146"/>
      <c r="E37" s="1147"/>
      <c r="F37" s="36">
        <v>0.65</v>
      </c>
      <c r="G37" s="37">
        <v>0.68</v>
      </c>
      <c r="H37" s="37">
        <v>1</v>
      </c>
      <c r="I37" s="37">
        <v>0.57999999999999996</v>
      </c>
      <c r="J37" s="38">
        <v>0.73</v>
      </c>
      <c r="K37" s="22"/>
      <c r="L37" s="22"/>
      <c r="M37" s="22"/>
      <c r="N37" s="22"/>
      <c r="O37" s="22"/>
      <c r="P37" s="22"/>
    </row>
    <row r="38" spans="1:16" ht="39" customHeight="1" x14ac:dyDescent="0.15">
      <c r="A38" s="22"/>
      <c r="B38" s="35"/>
      <c r="C38" s="1145" t="s">
        <v>540</v>
      </c>
      <c r="D38" s="1146"/>
      <c r="E38" s="1147"/>
      <c r="F38" s="36">
        <v>0.79</v>
      </c>
      <c r="G38" s="37">
        <v>1.05</v>
      </c>
      <c r="H38" s="37">
        <v>0.93</v>
      </c>
      <c r="I38" s="37">
        <v>0.76</v>
      </c>
      <c r="J38" s="38">
        <v>0.25</v>
      </c>
      <c r="K38" s="22"/>
      <c r="L38" s="22"/>
      <c r="M38" s="22"/>
      <c r="N38" s="22"/>
      <c r="O38" s="22"/>
      <c r="P38" s="22"/>
    </row>
    <row r="39" spans="1:16" ht="39" customHeight="1" x14ac:dyDescent="0.15">
      <c r="A39" s="22"/>
      <c r="B39" s="35"/>
      <c r="C39" s="1145" t="s">
        <v>541</v>
      </c>
      <c r="D39" s="1146"/>
      <c r="E39" s="1147"/>
      <c r="F39" s="36">
        <v>0.01</v>
      </c>
      <c r="G39" s="37">
        <v>0.02</v>
      </c>
      <c r="H39" s="37">
        <v>0.01</v>
      </c>
      <c r="I39" s="37">
        <v>0.01</v>
      </c>
      <c r="J39" s="38">
        <v>0.01</v>
      </c>
      <c r="K39" s="22"/>
      <c r="L39" s="22"/>
      <c r="M39" s="22"/>
      <c r="N39" s="22"/>
      <c r="O39" s="22"/>
      <c r="P39" s="22"/>
    </row>
    <row r="40" spans="1:16" ht="39" customHeight="1" x14ac:dyDescent="0.15">
      <c r="A40" s="22"/>
      <c r="B40" s="35"/>
      <c r="C40" s="1145" t="s">
        <v>542</v>
      </c>
      <c r="D40" s="1146"/>
      <c r="E40" s="1147"/>
      <c r="F40" s="36">
        <v>0.01</v>
      </c>
      <c r="G40" s="37">
        <v>0.01</v>
      </c>
      <c r="H40" s="37">
        <v>0.01</v>
      </c>
      <c r="I40" s="37">
        <v>0.01</v>
      </c>
      <c r="J40" s="38">
        <v>0.01</v>
      </c>
      <c r="K40" s="22"/>
      <c r="L40" s="22"/>
      <c r="M40" s="22"/>
      <c r="N40" s="22"/>
      <c r="O40" s="22"/>
      <c r="P40" s="22"/>
    </row>
    <row r="41" spans="1:16" ht="39" customHeight="1" x14ac:dyDescent="0.15">
      <c r="A41" s="22"/>
      <c r="B41" s="35"/>
      <c r="C41" s="1145" t="s">
        <v>543</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544</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545</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V6FeR+XubTHTn62KEntDS6PhBa6MwaHdAOED6dTvn6yq2gitGY0xQ7iGVV1qSOAs9zBcGccmRXQ6SKlRBk+A==" saltValue="gnVWmPmx2VybQrnw0YPk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1992</v>
      </c>
      <c r="L45" s="60">
        <v>1997</v>
      </c>
      <c r="M45" s="60">
        <v>1934</v>
      </c>
      <c r="N45" s="60">
        <v>1904</v>
      </c>
      <c r="O45" s="61">
        <v>1817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304</v>
      </c>
      <c r="L48" s="64">
        <v>310</v>
      </c>
      <c r="M48" s="64">
        <v>359</v>
      </c>
      <c r="N48" s="64">
        <v>337</v>
      </c>
      <c r="O48" s="65">
        <v>254</v>
      </c>
      <c r="P48" s="48"/>
      <c r="Q48" s="48"/>
      <c r="R48" s="48"/>
      <c r="S48" s="48"/>
      <c r="T48" s="48"/>
      <c r="U48" s="48"/>
    </row>
    <row r="49" spans="1:21" ht="30.75" customHeight="1" x14ac:dyDescent="0.15">
      <c r="A49" s="48"/>
      <c r="B49" s="1178"/>
      <c r="C49" s="1179"/>
      <c r="D49" s="62"/>
      <c r="E49" s="1155" t="s">
        <v>14</v>
      </c>
      <c r="F49" s="1155"/>
      <c r="G49" s="1155"/>
      <c r="H49" s="1155"/>
      <c r="I49" s="1155"/>
      <c r="J49" s="1156"/>
      <c r="K49" s="63">
        <v>84</v>
      </c>
      <c r="L49" s="64">
        <v>105</v>
      </c>
      <c r="M49" s="64">
        <v>108</v>
      </c>
      <c r="N49" s="64">
        <v>94</v>
      </c>
      <c r="O49" s="65">
        <v>96</v>
      </c>
      <c r="P49" s="48"/>
      <c r="Q49" s="48"/>
      <c r="R49" s="48"/>
      <c r="S49" s="48"/>
      <c r="T49" s="48"/>
      <c r="U49" s="48"/>
    </row>
    <row r="50" spans="1:21" ht="30.75" customHeight="1" x14ac:dyDescent="0.15">
      <c r="A50" s="48"/>
      <c r="B50" s="1178"/>
      <c r="C50" s="1179"/>
      <c r="D50" s="62"/>
      <c r="E50" s="1155" t="s">
        <v>15</v>
      </c>
      <c r="F50" s="1155"/>
      <c r="G50" s="1155"/>
      <c r="H50" s="1155"/>
      <c r="I50" s="1155"/>
      <c r="J50" s="1156"/>
      <c r="K50" s="63">
        <v>12</v>
      </c>
      <c r="L50" s="64">
        <v>20</v>
      </c>
      <c r="M50" s="64">
        <v>31</v>
      </c>
      <c r="N50" s="64">
        <v>5</v>
      </c>
      <c r="O50" s="65">
        <v>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1976</v>
      </c>
      <c r="L52" s="64">
        <v>1849</v>
      </c>
      <c r="M52" s="64">
        <v>1768</v>
      </c>
      <c r="N52" s="64">
        <v>1690</v>
      </c>
      <c r="O52" s="65">
        <v>1634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416</v>
      </c>
      <c r="L53" s="69">
        <v>583</v>
      </c>
      <c r="M53" s="69">
        <v>664</v>
      </c>
      <c r="N53" s="69">
        <v>650</v>
      </c>
      <c r="O53" s="70">
        <v>539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RAjtarAMsN8isyHSm6Z0rIFS7xndaBU0rvgGkD1TRO0raxkC531zMu6uH52IEg0GV0X7zQW9cWtP1RfRgYNIw==" saltValue="ZqOI4Y02DweptJ+hK1vJP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15256</v>
      </c>
      <c r="J41" s="344">
        <v>14408</v>
      </c>
      <c r="K41" s="344">
        <v>13583</v>
      </c>
      <c r="L41" s="344">
        <v>12844</v>
      </c>
      <c r="M41" s="345">
        <v>12261</v>
      </c>
    </row>
    <row r="42" spans="2:13" ht="27.75" customHeight="1" x14ac:dyDescent="0.15">
      <c r="B42" s="1186"/>
      <c r="C42" s="1187"/>
      <c r="D42" s="106"/>
      <c r="E42" s="1190" t="s">
        <v>32</v>
      </c>
      <c r="F42" s="1190"/>
      <c r="G42" s="1190"/>
      <c r="H42" s="1191"/>
      <c r="I42" s="346">
        <v>39</v>
      </c>
      <c r="J42" s="347">
        <v>36</v>
      </c>
      <c r="K42" s="347">
        <v>32</v>
      </c>
      <c r="L42" s="347">
        <v>29</v>
      </c>
      <c r="M42" s="348">
        <v>26</v>
      </c>
    </row>
    <row r="43" spans="2:13" ht="27.75" customHeight="1" x14ac:dyDescent="0.15">
      <c r="B43" s="1186"/>
      <c r="C43" s="1187"/>
      <c r="D43" s="106"/>
      <c r="E43" s="1190" t="s">
        <v>33</v>
      </c>
      <c r="F43" s="1190"/>
      <c r="G43" s="1190"/>
      <c r="H43" s="1191"/>
      <c r="I43" s="346">
        <v>2457</v>
      </c>
      <c r="J43" s="347">
        <v>2232</v>
      </c>
      <c r="K43" s="347">
        <v>2488</v>
      </c>
      <c r="L43" s="347">
        <v>2342</v>
      </c>
      <c r="M43" s="348">
        <v>2088</v>
      </c>
    </row>
    <row r="44" spans="2:13" ht="27.75" customHeight="1" x14ac:dyDescent="0.15">
      <c r="B44" s="1186"/>
      <c r="C44" s="1187"/>
      <c r="D44" s="106"/>
      <c r="E44" s="1190" t="s">
        <v>34</v>
      </c>
      <c r="F44" s="1190"/>
      <c r="G44" s="1190"/>
      <c r="H44" s="1191"/>
      <c r="I44" s="346">
        <v>820</v>
      </c>
      <c r="J44" s="347">
        <v>730</v>
      </c>
      <c r="K44" s="347">
        <v>786</v>
      </c>
      <c r="L44" s="347">
        <v>747</v>
      </c>
      <c r="M44" s="348">
        <v>770</v>
      </c>
    </row>
    <row r="45" spans="2:13" ht="27.75" customHeight="1" x14ac:dyDescent="0.15">
      <c r="B45" s="1186"/>
      <c r="C45" s="1187"/>
      <c r="D45" s="106"/>
      <c r="E45" s="1190" t="s">
        <v>35</v>
      </c>
      <c r="F45" s="1190"/>
      <c r="G45" s="1190"/>
      <c r="H45" s="1191"/>
      <c r="I45" s="346">
        <v>2781</v>
      </c>
      <c r="J45" s="347">
        <v>2740</v>
      </c>
      <c r="K45" s="347">
        <v>2671</v>
      </c>
      <c r="L45" s="347">
        <v>2449</v>
      </c>
      <c r="M45" s="348">
        <v>2498</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11162</v>
      </c>
      <c r="J50" s="347">
        <v>11296</v>
      </c>
      <c r="K50" s="347">
        <v>11077</v>
      </c>
      <c r="L50" s="347">
        <v>10786</v>
      </c>
      <c r="M50" s="348">
        <v>10967</v>
      </c>
    </row>
    <row r="51" spans="2:13" ht="27.75" customHeight="1" x14ac:dyDescent="0.15">
      <c r="B51" s="1186"/>
      <c r="C51" s="1187"/>
      <c r="D51" s="106"/>
      <c r="E51" s="1190" t="s">
        <v>42</v>
      </c>
      <c r="F51" s="1190"/>
      <c r="G51" s="1190"/>
      <c r="H51" s="1191"/>
      <c r="I51" s="346">
        <v>1330</v>
      </c>
      <c r="J51" s="347">
        <v>1117</v>
      </c>
      <c r="K51" s="347">
        <v>950</v>
      </c>
      <c r="L51" s="347">
        <v>817</v>
      </c>
      <c r="M51" s="348">
        <v>710</v>
      </c>
    </row>
    <row r="52" spans="2:13" ht="27.75" customHeight="1" x14ac:dyDescent="0.15">
      <c r="B52" s="1188"/>
      <c r="C52" s="1189"/>
      <c r="D52" s="106"/>
      <c r="E52" s="1190" t="s">
        <v>43</v>
      </c>
      <c r="F52" s="1190"/>
      <c r="G52" s="1190"/>
      <c r="H52" s="1191"/>
      <c r="I52" s="346">
        <v>16077</v>
      </c>
      <c r="J52" s="347">
        <v>15228</v>
      </c>
      <c r="K52" s="347">
        <v>14357</v>
      </c>
      <c r="L52" s="347">
        <v>13566</v>
      </c>
      <c r="M52" s="348">
        <v>12903</v>
      </c>
    </row>
    <row r="53" spans="2:13" ht="27.75" customHeight="1" thickBot="1" x14ac:dyDescent="0.2">
      <c r="B53" s="1192" t="s">
        <v>19</v>
      </c>
      <c r="C53" s="1193"/>
      <c r="D53" s="110"/>
      <c r="E53" s="1194" t="s">
        <v>44</v>
      </c>
      <c r="F53" s="1194"/>
      <c r="G53" s="1194"/>
      <c r="H53" s="1195"/>
      <c r="I53" s="349">
        <v>-7216</v>
      </c>
      <c r="J53" s="350">
        <v>-7497</v>
      </c>
      <c r="K53" s="350">
        <v>-6822</v>
      </c>
      <c r="L53" s="350">
        <v>-6759</v>
      </c>
      <c r="M53" s="351">
        <v>-6938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D3keNEankkvksmDAH9yqzi6rkFFqWAHUlGugDnCw7aKXYiff4S3R178Z27RPRLBoaz3ImIbCAUEpovUFEtooQ==" saltValue="Ts2qXi5U+h+/B8bxhz8K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3944</v>
      </c>
      <c r="G55" s="352">
        <v>4082</v>
      </c>
      <c r="H55" s="353">
        <v>4268</v>
      </c>
    </row>
    <row r="56" spans="2:8" ht="52.5" customHeight="1" x14ac:dyDescent="0.15">
      <c r="B56" s="122"/>
      <c r="C56" s="1213" t="s">
        <v>47</v>
      </c>
      <c r="D56" s="1213"/>
      <c r="E56" s="1214"/>
      <c r="F56" s="354">
        <v>1073</v>
      </c>
      <c r="G56" s="354">
        <v>1096</v>
      </c>
      <c r="H56" s="355">
        <v>1109</v>
      </c>
    </row>
    <row r="57" spans="2:8" ht="53.25" customHeight="1" x14ac:dyDescent="0.15">
      <c r="B57" s="122"/>
      <c r="C57" s="1215" t="s">
        <v>48</v>
      </c>
      <c r="D57" s="1215"/>
      <c r="E57" s="1216"/>
      <c r="F57" s="356">
        <v>5363</v>
      </c>
      <c r="G57" s="356">
        <v>4861</v>
      </c>
      <c r="H57" s="357">
        <v>4884</v>
      </c>
    </row>
    <row r="58" spans="2:8" ht="45.75" customHeight="1" x14ac:dyDescent="0.15">
      <c r="B58" s="123"/>
      <c r="C58" s="1203" t="s">
        <v>552</v>
      </c>
      <c r="D58" s="1204"/>
      <c r="E58" s="1205"/>
      <c r="F58" s="358">
        <v>1389</v>
      </c>
      <c r="G58" s="358">
        <v>1390</v>
      </c>
      <c r="H58" s="359">
        <v>1427</v>
      </c>
    </row>
    <row r="59" spans="2:8" ht="45.75" customHeight="1" x14ac:dyDescent="0.15">
      <c r="B59" s="123"/>
      <c r="C59" s="1203" t="s">
        <v>553</v>
      </c>
      <c r="D59" s="1204"/>
      <c r="E59" s="1205"/>
      <c r="F59" s="358">
        <v>1042</v>
      </c>
      <c r="G59" s="358">
        <v>849</v>
      </c>
      <c r="H59" s="359">
        <v>873</v>
      </c>
    </row>
    <row r="60" spans="2:8" ht="45.75" customHeight="1" x14ac:dyDescent="0.15">
      <c r="B60" s="123"/>
      <c r="C60" s="1203" t="s">
        <v>554</v>
      </c>
      <c r="D60" s="1204"/>
      <c r="E60" s="1205"/>
      <c r="F60" s="358">
        <v>1147</v>
      </c>
      <c r="G60" s="358">
        <v>970</v>
      </c>
      <c r="H60" s="359">
        <v>836</v>
      </c>
    </row>
    <row r="61" spans="2:8" ht="45.75" customHeight="1" x14ac:dyDescent="0.15">
      <c r="B61" s="123"/>
      <c r="C61" s="1203" t="s">
        <v>555</v>
      </c>
      <c r="D61" s="1204"/>
      <c r="E61" s="1205"/>
      <c r="F61" s="358">
        <v>490</v>
      </c>
      <c r="G61" s="358">
        <v>495</v>
      </c>
      <c r="H61" s="359">
        <v>668</v>
      </c>
    </row>
    <row r="62" spans="2:8" ht="45.75" customHeight="1" thickBot="1" x14ac:dyDescent="0.2">
      <c r="B62" s="124"/>
      <c r="C62" s="1206" t="s">
        <v>556</v>
      </c>
      <c r="D62" s="1207"/>
      <c r="E62" s="1208"/>
      <c r="F62" s="360">
        <v>594</v>
      </c>
      <c r="G62" s="360">
        <v>464</v>
      </c>
      <c r="H62" s="361">
        <v>395</v>
      </c>
    </row>
    <row r="63" spans="2:8" ht="52.5" customHeight="1" thickBot="1" x14ac:dyDescent="0.2">
      <c r="B63" s="125"/>
      <c r="C63" s="1209" t="s">
        <v>49</v>
      </c>
      <c r="D63" s="1209"/>
      <c r="E63" s="1210"/>
      <c r="F63" s="362">
        <v>10379</v>
      </c>
      <c r="G63" s="362">
        <v>10039</v>
      </c>
      <c r="H63" s="363">
        <v>10260</v>
      </c>
    </row>
    <row r="64" spans="2:8" x14ac:dyDescent="0.15"/>
  </sheetData>
  <sheetProtection algorithmName="SHA-512" hashValue="tbwCfYnmBXq9WWjKBvIRLRqxjzAdgA6yjgp1Iay/cy+wARtriiFTgqkiEJWa58C/sZ8PHJK8LoscMzYH5+L2uw==" saltValue="6Hg3ZmCasJ6VBJJbFbyL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50783</v>
      </c>
      <c r="E3" s="144"/>
      <c r="F3" s="145">
        <v>92632</v>
      </c>
      <c r="G3" s="146"/>
      <c r="H3" s="147"/>
    </row>
    <row r="4" spans="1:8" x14ac:dyDescent="0.15">
      <c r="A4" s="148"/>
      <c r="B4" s="149"/>
      <c r="C4" s="150"/>
      <c r="D4" s="151">
        <v>29622</v>
      </c>
      <c r="E4" s="152"/>
      <c r="F4" s="153">
        <v>47978</v>
      </c>
      <c r="G4" s="154"/>
      <c r="H4" s="155"/>
    </row>
    <row r="5" spans="1:8" x14ac:dyDescent="0.15">
      <c r="A5" s="136" t="s">
        <v>521</v>
      </c>
      <c r="B5" s="141"/>
      <c r="C5" s="142"/>
      <c r="D5" s="143">
        <v>47102</v>
      </c>
      <c r="E5" s="144"/>
      <c r="F5" s="145">
        <v>71279</v>
      </c>
      <c r="G5" s="146"/>
      <c r="H5" s="147"/>
    </row>
    <row r="6" spans="1:8" x14ac:dyDescent="0.15">
      <c r="A6" s="148"/>
      <c r="B6" s="149"/>
      <c r="C6" s="150"/>
      <c r="D6" s="151">
        <v>27509</v>
      </c>
      <c r="E6" s="152"/>
      <c r="F6" s="153">
        <v>36731</v>
      </c>
      <c r="G6" s="154"/>
      <c r="H6" s="155"/>
    </row>
    <row r="7" spans="1:8" x14ac:dyDescent="0.15">
      <c r="A7" s="136" t="s">
        <v>522</v>
      </c>
      <c r="B7" s="141"/>
      <c r="C7" s="142"/>
      <c r="D7" s="143">
        <v>49878</v>
      </c>
      <c r="E7" s="144"/>
      <c r="F7" s="145">
        <v>74994</v>
      </c>
      <c r="G7" s="146"/>
      <c r="H7" s="147"/>
    </row>
    <row r="8" spans="1:8" x14ac:dyDescent="0.15">
      <c r="A8" s="148"/>
      <c r="B8" s="149"/>
      <c r="C8" s="150"/>
      <c r="D8" s="151">
        <v>30308</v>
      </c>
      <c r="E8" s="152"/>
      <c r="F8" s="153">
        <v>36188</v>
      </c>
      <c r="G8" s="154"/>
      <c r="H8" s="155"/>
    </row>
    <row r="9" spans="1:8" x14ac:dyDescent="0.15">
      <c r="A9" s="136" t="s">
        <v>523</v>
      </c>
      <c r="B9" s="141"/>
      <c r="C9" s="142"/>
      <c r="D9" s="143">
        <v>57576</v>
      </c>
      <c r="E9" s="144"/>
      <c r="F9" s="145">
        <v>71849</v>
      </c>
      <c r="G9" s="146"/>
      <c r="H9" s="147"/>
    </row>
    <row r="10" spans="1:8" x14ac:dyDescent="0.15">
      <c r="A10" s="148"/>
      <c r="B10" s="149"/>
      <c r="C10" s="150"/>
      <c r="D10" s="151">
        <v>38669</v>
      </c>
      <c r="E10" s="152"/>
      <c r="F10" s="153">
        <v>36144</v>
      </c>
      <c r="G10" s="154"/>
      <c r="H10" s="155"/>
    </row>
    <row r="11" spans="1:8" x14ac:dyDescent="0.15">
      <c r="A11" s="136" t="s">
        <v>524</v>
      </c>
      <c r="B11" s="141"/>
      <c r="C11" s="142"/>
      <c r="D11" s="143">
        <v>56911</v>
      </c>
      <c r="E11" s="144"/>
      <c r="F11" s="145">
        <v>82962</v>
      </c>
      <c r="G11" s="146"/>
      <c r="H11" s="147"/>
    </row>
    <row r="12" spans="1:8" x14ac:dyDescent="0.15">
      <c r="A12" s="148"/>
      <c r="B12" s="149"/>
      <c r="C12" s="156"/>
      <c r="D12" s="151">
        <v>35988</v>
      </c>
      <c r="E12" s="152"/>
      <c r="F12" s="153">
        <v>42835</v>
      </c>
      <c r="G12" s="154"/>
      <c r="H12" s="155"/>
    </row>
    <row r="13" spans="1:8" x14ac:dyDescent="0.15">
      <c r="A13" s="136"/>
      <c r="B13" s="141"/>
      <c r="C13" s="157"/>
      <c r="D13" s="158">
        <v>52450</v>
      </c>
      <c r="E13" s="159"/>
      <c r="F13" s="160">
        <v>78743</v>
      </c>
      <c r="G13" s="161"/>
      <c r="H13" s="147"/>
    </row>
    <row r="14" spans="1:8" x14ac:dyDescent="0.15">
      <c r="A14" s="148"/>
      <c r="B14" s="149"/>
      <c r="C14" s="150"/>
      <c r="D14" s="151">
        <v>32419</v>
      </c>
      <c r="E14" s="152"/>
      <c r="F14" s="153">
        <v>39975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4.72</v>
      </c>
      <c r="C19" s="162">
        <f>ROUND(VALUE(SUBSTITUTE(実質収支比率等に係る経年分析!G$48,"▲","-")),2)</f>
        <v>4.25</v>
      </c>
      <c r="D19" s="162">
        <f>ROUND(VALUE(SUBSTITUTE(実質収支比率等に係る経年分析!H$48,"▲","-")),2)</f>
        <v>4.6900000000000004</v>
      </c>
      <c r="E19" s="162">
        <f>ROUND(VALUE(SUBSTITUTE(実質収支比率等に係る経年分析!I$48,"▲","-")),2)</f>
        <v>5.79</v>
      </c>
      <c r="F19" s="162">
        <f>ROUND(VALUE(SUBSTITUTE(実質収支比率等に係る経年分析!J$48,"▲","-")),2)</f>
        <v>4.1399999999999997</v>
      </c>
    </row>
    <row r="20" spans="1:11" x14ac:dyDescent="0.15">
      <c r="A20" s="162" t="s">
        <v>53</v>
      </c>
      <c r="B20" s="162">
        <f>ROUND(VALUE(SUBSTITUTE(実質収支比率等に係る経年分析!F$47,"▲","-")),2)</f>
        <v>32.6</v>
      </c>
      <c r="C20" s="162">
        <f>ROUND(VALUE(SUBSTITUTE(実質収支比率等に係る経年分析!G$47,"▲","-")),2)</f>
        <v>29.9</v>
      </c>
      <c r="D20" s="162">
        <f>ROUND(VALUE(SUBSTITUTE(実質収支比率等に係る経年分析!H$47,"▲","-")),2)</f>
        <v>31.05</v>
      </c>
      <c r="E20" s="162">
        <f>ROUND(VALUE(SUBSTITUTE(実質収支比率等に係る経年分析!I$47,"▲","-")),2)</f>
        <v>31.94</v>
      </c>
      <c r="F20" s="162">
        <f>ROUND(VALUE(SUBSTITUTE(実質収支比率等に係る経年分析!J$47,"▲","-")),2)</f>
        <v>32.979999999999997</v>
      </c>
    </row>
    <row r="21" spans="1:11" x14ac:dyDescent="0.15">
      <c r="A21" s="162" t="s">
        <v>54</v>
      </c>
      <c r="B21" s="162">
        <f>IF(ISNUMBER(VALUE(SUBSTITUTE(実質収支比率等に係る経年分析!F$49,"▲","-"))),ROUND(VALUE(SUBSTITUTE(実質収支比率等に係る経年分析!F$49,"▲","-")),2),NA())</f>
        <v>1.92</v>
      </c>
      <c r="C21" s="162">
        <f>IF(ISNUMBER(VALUE(SUBSTITUTE(実質収支比率等に係る経年分析!G$49,"▲","-"))),ROUND(VALUE(SUBSTITUTE(実質収支比率等に係る経年分析!G$49,"▲","-")),2),NA())</f>
        <v>-4.09</v>
      </c>
      <c r="D21" s="162">
        <f>IF(ISNUMBER(VALUE(SUBSTITUTE(実質収支比率等に係る経年分析!H$49,"▲","-"))),ROUND(VALUE(SUBSTITUTE(実質収支比率等に係る経年分析!H$49,"▲","-")),2),NA())</f>
        <v>-1.2</v>
      </c>
      <c r="E21" s="162">
        <f>IF(ISNUMBER(VALUE(SUBSTITUTE(実質収支比率等に係る経年分析!I$49,"▲","-"))),ROUND(VALUE(SUBSTITUTE(実質収支比率等に係る経年分析!I$49,"▲","-")),2),NA())</f>
        <v>-0.12</v>
      </c>
      <c r="F21" s="162">
        <f>IF(ISNUMBER(VALUE(SUBSTITUTE(実質収支比率等に係る経年分析!J$49,"▲","-"))),ROUND(VALUE(SUBSTITUTE(実質収支比率等に係る経年分析!J$49,"▲","-")),2),NA())</f>
        <v>-3.01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土地区画整理事業特別会計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渡島公平委員会特別会計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0.25</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0.57999999999999996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0.73</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1.88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2.37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2.39</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3.08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2.88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4.2300000000000004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4.67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5.77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4.12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1976</v>
      </c>
      <c r="E42" s="164"/>
      <c r="F42" s="164"/>
      <c r="G42" s="164">
        <f>'実質公債費比率（分子）の構造'!L$52</f>
        <v>1849</v>
      </c>
      <c r="H42" s="164"/>
      <c r="I42" s="164"/>
      <c r="J42" s="164">
        <f>'実質公債費比率（分子）の構造'!M$52</f>
        <v>1768</v>
      </c>
      <c r="K42" s="164"/>
      <c r="L42" s="164"/>
      <c r="M42" s="164">
        <f>'実質公債費比率（分子）の構造'!N$52</f>
        <v>1690</v>
      </c>
      <c r="N42" s="164"/>
      <c r="O42" s="164"/>
      <c r="P42" s="164">
        <f>'実質公債費比率（分子）の構造'!O$52</f>
        <v>1634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12</v>
      </c>
      <c r="C44" s="164"/>
      <c r="D44" s="164"/>
      <c r="E44" s="164">
        <f>'実質公債費比率（分子）の構造'!L$50</f>
        <v>20</v>
      </c>
      <c r="F44" s="164"/>
      <c r="G44" s="164"/>
      <c r="H44" s="164">
        <f>'実質公債費比率（分子）の構造'!M$50</f>
        <v>31</v>
      </c>
      <c r="I44" s="164"/>
      <c r="J44" s="164"/>
      <c r="K44" s="164">
        <f>'実質公債費比率（分子）の構造'!N$50</f>
        <v>5</v>
      </c>
      <c r="L44" s="164"/>
      <c r="M44" s="164"/>
      <c r="N44" s="164">
        <f>'実質公債費比率（分子）の構造'!O$50</f>
        <v>6</v>
      </c>
      <c r="O44" s="164"/>
      <c r="P44" s="164"/>
    </row>
    <row r="45" spans="1:16" x14ac:dyDescent="0.15">
      <c r="A45" s="164" t="s">
        <v>63</v>
      </c>
      <c r="B45" s="164">
        <f>'実質公債費比率（分子）の構造'!K$49</f>
        <v>84</v>
      </c>
      <c r="C45" s="164"/>
      <c r="D45" s="164"/>
      <c r="E45" s="164">
        <f>'実質公債費比率（分子）の構造'!L$49</f>
        <v>105</v>
      </c>
      <c r="F45" s="164"/>
      <c r="G45" s="164"/>
      <c r="H45" s="164">
        <f>'実質公債費比率（分子）の構造'!M$49</f>
        <v>108</v>
      </c>
      <c r="I45" s="164"/>
      <c r="J45" s="164"/>
      <c r="K45" s="164">
        <f>'実質公債費比率（分子）の構造'!N$49</f>
        <v>94</v>
      </c>
      <c r="L45" s="164"/>
      <c r="M45" s="164"/>
      <c r="N45" s="164">
        <f>'実質公債費比率（分子）の構造'!O$49</f>
        <v>96</v>
      </c>
      <c r="O45" s="164"/>
      <c r="P45" s="164"/>
    </row>
    <row r="46" spans="1:16" x14ac:dyDescent="0.15">
      <c r="A46" s="164" t="s">
        <v>64</v>
      </c>
      <c r="B46" s="164">
        <f>'実質公債費比率（分子）の構造'!K$48</f>
        <v>304</v>
      </c>
      <c r="C46" s="164"/>
      <c r="D46" s="164"/>
      <c r="E46" s="164">
        <f>'実質公債費比率（分子）の構造'!L$48</f>
        <v>310</v>
      </c>
      <c r="F46" s="164"/>
      <c r="G46" s="164"/>
      <c r="H46" s="164">
        <f>'実質公債費比率（分子）の構造'!M$48</f>
        <v>359</v>
      </c>
      <c r="I46" s="164"/>
      <c r="J46" s="164"/>
      <c r="K46" s="164">
        <f>'実質公債費比率（分子）の構造'!N$48</f>
        <v>337</v>
      </c>
      <c r="L46" s="164"/>
      <c r="M46" s="164"/>
      <c r="N46" s="164">
        <f>'実質公債費比率（分子）の構造'!O$48</f>
        <v>254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1992</v>
      </c>
      <c r="C49" s="164"/>
      <c r="D49" s="164"/>
      <c r="E49" s="164">
        <f>'実質公債費比率（分子）の構造'!L$45</f>
        <v>1997</v>
      </c>
      <c r="F49" s="164"/>
      <c r="G49" s="164"/>
      <c r="H49" s="164">
        <f>'実質公債費比率（分子）の構造'!M$45</f>
        <v>1934</v>
      </c>
      <c r="I49" s="164"/>
      <c r="J49" s="164"/>
      <c r="K49" s="164">
        <f>'実質公債費比率（分子）の構造'!N$45</f>
        <v>1904</v>
      </c>
      <c r="L49" s="164"/>
      <c r="M49" s="164"/>
      <c r="N49" s="164">
        <f>'実質公債費比率（分子）の構造'!O$45</f>
        <v>1817</v>
      </c>
      <c r="O49" s="164"/>
      <c r="P49" s="164"/>
    </row>
    <row r="50" spans="1:16" x14ac:dyDescent="0.15">
      <c r="A50" s="164" t="s">
        <v>67</v>
      </c>
      <c r="B50" s="164" t="e">
        <f>NA()</f>
        <v>#N/A</v>
      </c>
      <c r="C50" s="164">
        <f>IF(ISNUMBER('実質公債費比率（分子）の構造'!K$53),'実質公債費比率（分子）の構造'!K$53,NA())</f>
        <v>416</v>
      </c>
      <c r="D50" s="164" t="e">
        <f>NA()</f>
        <v>#N/A</v>
      </c>
      <c r="E50" s="164" t="e">
        <f>NA()</f>
        <v>#N/A</v>
      </c>
      <c r="F50" s="164">
        <f>IF(ISNUMBER('実質公債費比率（分子）の構造'!L$53),'実質公債費比率（分子）の構造'!L$53,NA())</f>
        <v>583</v>
      </c>
      <c r="G50" s="164" t="e">
        <f>NA()</f>
        <v>#N/A</v>
      </c>
      <c r="H50" s="164" t="e">
        <f>NA()</f>
        <v>#N/A</v>
      </c>
      <c r="I50" s="164">
        <f>IF(ISNUMBER('実質公債費比率（分子）の構造'!M$53),'実質公債費比率（分子）の構造'!M$53,NA())</f>
        <v>664</v>
      </c>
      <c r="J50" s="164" t="e">
        <f>NA()</f>
        <v>#N/A</v>
      </c>
      <c r="K50" s="164" t="e">
        <f>NA()</f>
        <v>#N/A</v>
      </c>
      <c r="L50" s="164">
        <f>IF(ISNUMBER('実質公債費比率（分子）の構造'!N$53),'実質公債費比率（分子）の構造'!N$53,NA())</f>
        <v>650</v>
      </c>
      <c r="M50" s="164" t="e">
        <f>NA()</f>
        <v>#N/A</v>
      </c>
      <c r="N50" s="164" t="e">
        <f>NA()</f>
        <v>#N/A</v>
      </c>
      <c r="O50" s="164">
        <f>IF(ISNUMBER('実質公債費比率（分子）の構造'!O$53),'実質公債費比率（分子）の構造'!O$53,NA())</f>
        <v>539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16077</v>
      </c>
      <c r="E56" s="163"/>
      <c r="F56" s="163"/>
      <c r="G56" s="163">
        <f>'将来負担比率（分子）の構造'!J$52</f>
        <v>15228</v>
      </c>
      <c r="H56" s="163"/>
      <c r="I56" s="163"/>
      <c r="J56" s="163">
        <f>'将来負担比率（分子）の構造'!K$52</f>
        <v>14357</v>
      </c>
      <c r="K56" s="163"/>
      <c r="L56" s="163"/>
      <c r="M56" s="163">
        <f>'将来負担比率（分子）の構造'!L$52</f>
        <v>13566</v>
      </c>
      <c r="N56" s="163"/>
      <c r="O56" s="163"/>
      <c r="P56" s="163">
        <f>'将来負担比率（分子）の構造'!M$52</f>
        <v>12903</v>
      </c>
    </row>
    <row r="57" spans="1:16" x14ac:dyDescent="0.15">
      <c r="A57" s="163" t="s">
        <v>42</v>
      </c>
      <c r="B57" s="163"/>
      <c r="C57" s="163"/>
      <c r="D57" s="163">
        <f>'将来負担比率（分子）の構造'!I$51</f>
        <v>1330</v>
      </c>
      <c r="E57" s="163"/>
      <c r="F57" s="163"/>
      <c r="G57" s="163">
        <f>'将来負担比率（分子）の構造'!J$51</f>
        <v>1117</v>
      </c>
      <c r="H57" s="163"/>
      <c r="I57" s="163"/>
      <c r="J57" s="163">
        <f>'将来負担比率（分子）の構造'!K$51</f>
        <v>950</v>
      </c>
      <c r="K57" s="163"/>
      <c r="L57" s="163"/>
      <c r="M57" s="163">
        <f>'将来負担比率（分子）の構造'!L$51</f>
        <v>817</v>
      </c>
      <c r="N57" s="163"/>
      <c r="O57" s="163"/>
      <c r="P57" s="163">
        <f>'将来負担比率（分子）の構造'!M$51</f>
        <v>710</v>
      </c>
    </row>
    <row r="58" spans="1:16" x14ac:dyDescent="0.15">
      <c r="A58" s="163" t="s">
        <v>41</v>
      </c>
      <c r="B58" s="163"/>
      <c r="C58" s="163"/>
      <c r="D58" s="163">
        <f>'将来負担比率（分子）の構造'!I$50</f>
        <v>11162</v>
      </c>
      <c r="E58" s="163"/>
      <c r="F58" s="163"/>
      <c r="G58" s="163">
        <f>'将来負担比率（分子）の構造'!J$50</f>
        <v>11296</v>
      </c>
      <c r="H58" s="163"/>
      <c r="I58" s="163"/>
      <c r="J58" s="163">
        <f>'将来負担比率（分子）の構造'!K$50</f>
        <v>11077</v>
      </c>
      <c r="K58" s="163"/>
      <c r="L58" s="163"/>
      <c r="M58" s="163">
        <f>'将来負担比率（分子）の構造'!L$50</f>
        <v>10786</v>
      </c>
      <c r="N58" s="163"/>
      <c r="O58" s="163"/>
      <c r="P58" s="163">
        <f>'将来負担比率（分子）の構造'!M$50</f>
        <v>10967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2781</v>
      </c>
      <c r="C62" s="163"/>
      <c r="D62" s="163"/>
      <c r="E62" s="163">
        <f>'将来負担比率（分子）の構造'!J$45</f>
        <v>2740</v>
      </c>
      <c r="F62" s="163"/>
      <c r="G62" s="163"/>
      <c r="H62" s="163">
        <f>'将来負担比率（分子）の構造'!K$45</f>
        <v>2671</v>
      </c>
      <c r="I62" s="163"/>
      <c r="J62" s="163"/>
      <c r="K62" s="163">
        <f>'将来負担比率（分子）の構造'!L$45</f>
        <v>2449</v>
      </c>
      <c r="L62" s="163"/>
      <c r="M62" s="163"/>
      <c r="N62" s="163">
        <f>'将来負担比率（分子）の構造'!M$45</f>
        <v>2498</v>
      </c>
      <c r="O62" s="163"/>
      <c r="P62" s="163"/>
    </row>
    <row r="63" spans="1:16" x14ac:dyDescent="0.15">
      <c r="A63" s="163" t="s">
        <v>34</v>
      </c>
      <c r="B63" s="163">
        <f>'将来負担比率（分子）の構造'!I$44</f>
        <v>820</v>
      </c>
      <c r="C63" s="163"/>
      <c r="D63" s="163"/>
      <c r="E63" s="163">
        <f>'将来負担比率（分子）の構造'!J$44</f>
        <v>730</v>
      </c>
      <c r="F63" s="163"/>
      <c r="G63" s="163"/>
      <c r="H63" s="163">
        <f>'将来負担比率（分子）の構造'!K$44</f>
        <v>786</v>
      </c>
      <c r="I63" s="163"/>
      <c r="J63" s="163"/>
      <c r="K63" s="163">
        <f>'将来負担比率（分子）の構造'!L$44</f>
        <v>747</v>
      </c>
      <c r="L63" s="163"/>
      <c r="M63" s="163"/>
      <c r="N63" s="163">
        <f>'将来負担比率（分子）の構造'!M$44</f>
        <v>770</v>
      </c>
      <c r="O63" s="163"/>
      <c r="P63" s="163"/>
    </row>
    <row r="64" spans="1:16" x14ac:dyDescent="0.15">
      <c r="A64" s="163" t="s">
        <v>33</v>
      </c>
      <c r="B64" s="163">
        <f>'将来負担比率（分子）の構造'!I$43</f>
        <v>2457</v>
      </c>
      <c r="C64" s="163"/>
      <c r="D64" s="163"/>
      <c r="E64" s="163">
        <f>'将来負担比率（分子）の構造'!J$43</f>
        <v>2232</v>
      </c>
      <c r="F64" s="163"/>
      <c r="G64" s="163"/>
      <c r="H64" s="163">
        <f>'将来負担比率（分子）の構造'!K$43</f>
        <v>2488</v>
      </c>
      <c r="I64" s="163"/>
      <c r="J64" s="163"/>
      <c r="K64" s="163">
        <f>'将来負担比率（分子）の構造'!L$43</f>
        <v>2342</v>
      </c>
      <c r="L64" s="163"/>
      <c r="M64" s="163"/>
      <c r="N64" s="163">
        <f>'将来負担比率（分子）の構造'!M$43</f>
        <v>2088</v>
      </c>
      <c r="O64" s="163"/>
      <c r="P64" s="163"/>
    </row>
    <row r="65" spans="1:16" x14ac:dyDescent="0.15">
      <c r="A65" s="163" t="s">
        <v>32</v>
      </c>
      <c r="B65" s="163">
        <f>'将来負担比率（分子）の構造'!I$42</f>
        <v>39</v>
      </c>
      <c r="C65" s="163"/>
      <c r="D65" s="163"/>
      <c r="E65" s="163">
        <f>'将来負担比率（分子）の構造'!J$42</f>
        <v>36</v>
      </c>
      <c r="F65" s="163"/>
      <c r="G65" s="163"/>
      <c r="H65" s="163">
        <f>'将来負担比率（分子）の構造'!K$42</f>
        <v>32</v>
      </c>
      <c r="I65" s="163"/>
      <c r="J65" s="163"/>
      <c r="K65" s="163">
        <f>'将来負担比率（分子）の構造'!L$42</f>
        <v>29</v>
      </c>
      <c r="L65" s="163"/>
      <c r="M65" s="163"/>
      <c r="N65" s="163">
        <f>'将来負担比率（分子）の構造'!M$42</f>
        <v>26</v>
      </c>
      <c r="O65" s="163"/>
      <c r="P65" s="163"/>
    </row>
    <row r="66" spans="1:16" x14ac:dyDescent="0.15">
      <c r="A66" s="163" t="s">
        <v>31</v>
      </c>
      <c r="B66" s="163">
        <f>'将来負担比率（分子）の構造'!I$41</f>
        <v>15256</v>
      </c>
      <c r="C66" s="163"/>
      <c r="D66" s="163"/>
      <c r="E66" s="163">
        <f>'将来負担比率（分子）の構造'!J$41</f>
        <v>14408</v>
      </c>
      <c r="F66" s="163"/>
      <c r="G66" s="163"/>
      <c r="H66" s="163">
        <f>'将来負担比率（分子）の構造'!K$41</f>
        <v>13583</v>
      </c>
      <c r="I66" s="163"/>
      <c r="J66" s="163"/>
      <c r="K66" s="163">
        <f>'将来負担比率（分子）の構造'!L$41</f>
        <v>12844</v>
      </c>
      <c r="L66" s="163"/>
      <c r="M66" s="163"/>
      <c r="N66" s="163">
        <f>'将来負担比率（分子）の構造'!M$41</f>
        <v>12261</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3944</v>
      </c>
      <c r="C72" s="167">
        <f>基金残高に係る経年分析!G55</f>
        <v>4082</v>
      </c>
      <c r="D72" s="167">
        <f>基金残高に係る経年分析!H55</f>
        <v>4268</v>
      </c>
    </row>
    <row r="73" spans="1:16" x14ac:dyDescent="0.15">
      <c r="A73" s="166" t="s">
        <v>74</v>
      </c>
      <c r="B73" s="167">
        <f>基金残高に係る経年分析!F56</f>
        <v>1073</v>
      </c>
      <c r="C73" s="167">
        <f>基金残高に係る経年分析!G56</f>
        <v>1096</v>
      </c>
      <c r="D73" s="167">
        <f>基金残高に係る経年分析!H56</f>
        <v>1109</v>
      </c>
    </row>
    <row r="74" spans="1:16" x14ac:dyDescent="0.15">
      <c r="A74" s="166" t="s">
        <v>75</v>
      </c>
      <c r="B74" s="167">
        <f>基金残高に係る経年分析!F57</f>
        <v>5363</v>
      </c>
      <c r="C74" s="167">
        <f>基金残高に係る経年分析!G57</f>
        <v>4861</v>
      </c>
      <c r="D74" s="167">
        <f>基金残高に係る経年分析!H57</f>
        <v>4884</v>
      </c>
    </row>
  </sheetData>
  <sheetProtection algorithmName="SHA-512" hashValue="ZWylC/OAUxHmVV6nufLUPAQphN4NIh+jwSHFxi6843g+Re4cPm+Pj8WNsOtFDUNe/uYiriy4HNB6fz3Y3oGw6Q==" saltValue="Z3G3CBFL8+fc0HY+O9V/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5217642</v>
      </c>
      <c r="S5" s="674"/>
      <c r="T5" s="674"/>
      <c r="U5" s="674"/>
      <c r="V5" s="674"/>
      <c r="W5" s="674"/>
      <c r="X5" s="674"/>
      <c r="Y5" s="702"/>
      <c r="Z5" s="715">
        <v>21.5</v>
      </c>
      <c r="AA5" s="715"/>
      <c r="AB5" s="715"/>
      <c r="AC5" s="715"/>
      <c r="AD5" s="716">
        <v>5217642</v>
      </c>
      <c r="AE5" s="716"/>
      <c r="AF5" s="716"/>
      <c r="AG5" s="716"/>
      <c r="AH5" s="716"/>
      <c r="AI5" s="716"/>
      <c r="AJ5" s="716"/>
      <c r="AK5" s="716"/>
      <c r="AL5" s="703">
        <v>39.6</v>
      </c>
      <c r="AM5" s="685"/>
      <c r="AN5" s="685"/>
      <c r="AO5" s="704"/>
      <c r="AP5" s="676" t="s">
        <v>217</v>
      </c>
      <c r="AQ5" s="677"/>
      <c r="AR5" s="677"/>
      <c r="AS5" s="677"/>
      <c r="AT5" s="677"/>
      <c r="AU5" s="677"/>
      <c r="AV5" s="677"/>
      <c r="AW5" s="677"/>
      <c r="AX5" s="677"/>
      <c r="AY5" s="677"/>
      <c r="AZ5" s="677"/>
      <c r="BA5" s="677"/>
      <c r="BB5" s="677"/>
      <c r="BC5" s="677"/>
      <c r="BD5" s="677"/>
      <c r="BE5" s="677"/>
      <c r="BF5" s="678"/>
      <c r="BG5" s="621">
        <v>5183528</v>
      </c>
      <c r="BH5" s="622"/>
      <c r="BI5" s="622"/>
      <c r="BJ5" s="622"/>
      <c r="BK5" s="622"/>
      <c r="BL5" s="622"/>
      <c r="BM5" s="622"/>
      <c r="BN5" s="623"/>
      <c r="BO5" s="659">
        <v>99.3</v>
      </c>
      <c r="BP5" s="659"/>
      <c r="BQ5" s="659"/>
      <c r="BR5" s="659"/>
      <c r="BS5" s="660">
        <v>79089</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18" t="s">
        <v>221</v>
      </c>
      <c r="C6" s="619"/>
      <c r="D6" s="619"/>
      <c r="E6" s="619"/>
      <c r="F6" s="619"/>
      <c r="G6" s="619"/>
      <c r="H6" s="619"/>
      <c r="I6" s="619"/>
      <c r="J6" s="619"/>
      <c r="K6" s="619"/>
      <c r="L6" s="619"/>
      <c r="M6" s="619"/>
      <c r="N6" s="619"/>
      <c r="O6" s="619"/>
      <c r="P6" s="619"/>
      <c r="Q6" s="620"/>
      <c r="R6" s="621">
        <v>222852</v>
      </c>
      <c r="S6" s="622"/>
      <c r="T6" s="622"/>
      <c r="U6" s="622"/>
      <c r="V6" s="622"/>
      <c r="W6" s="622"/>
      <c r="X6" s="622"/>
      <c r="Y6" s="623"/>
      <c r="Z6" s="659">
        <v>0.9</v>
      </c>
      <c r="AA6" s="659"/>
      <c r="AB6" s="659"/>
      <c r="AC6" s="659"/>
      <c r="AD6" s="660">
        <v>222852</v>
      </c>
      <c r="AE6" s="660"/>
      <c r="AF6" s="660"/>
      <c r="AG6" s="660"/>
      <c r="AH6" s="660"/>
      <c r="AI6" s="660"/>
      <c r="AJ6" s="660"/>
      <c r="AK6" s="660"/>
      <c r="AL6" s="624">
        <v>1.7</v>
      </c>
      <c r="AM6" s="625"/>
      <c r="AN6" s="625"/>
      <c r="AO6" s="661"/>
      <c r="AP6" s="618" t="s">
        <v>222</v>
      </c>
      <c r="AQ6" s="619"/>
      <c r="AR6" s="619"/>
      <c r="AS6" s="619"/>
      <c r="AT6" s="619"/>
      <c r="AU6" s="619"/>
      <c r="AV6" s="619"/>
      <c r="AW6" s="619"/>
      <c r="AX6" s="619"/>
      <c r="AY6" s="619"/>
      <c r="AZ6" s="619"/>
      <c r="BA6" s="619"/>
      <c r="BB6" s="619"/>
      <c r="BC6" s="619"/>
      <c r="BD6" s="619"/>
      <c r="BE6" s="619"/>
      <c r="BF6" s="620"/>
      <c r="BG6" s="621">
        <v>5183528</v>
      </c>
      <c r="BH6" s="622"/>
      <c r="BI6" s="622"/>
      <c r="BJ6" s="622"/>
      <c r="BK6" s="622"/>
      <c r="BL6" s="622"/>
      <c r="BM6" s="622"/>
      <c r="BN6" s="623"/>
      <c r="BO6" s="659">
        <v>99.3</v>
      </c>
      <c r="BP6" s="659"/>
      <c r="BQ6" s="659"/>
      <c r="BR6" s="659"/>
      <c r="BS6" s="660">
        <v>79089</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210474</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210474</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2073</v>
      </c>
      <c r="S7" s="622"/>
      <c r="T7" s="622"/>
      <c r="U7" s="622"/>
      <c r="V7" s="622"/>
      <c r="W7" s="622"/>
      <c r="X7" s="622"/>
      <c r="Y7" s="623"/>
      <c r="Z7" s="659">
        <v>0</v>
      </c>
      <c r="AA7" s="659"/>
      <c r="AB7" s="659"/>
      <c r="AC7" s="659"/>
      <c r="AD7" s="660">
        <v>2073</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1987479</v>
      </c>
      <c r="BH7" s="622"/>
      <c r="BI7" s="622"/>
      <c r="BJ7" s="622"/>
      <c r="BK7" s="622"/>
      <c r="BL7" s="622"/>
      <c r="BM7" s="622"/>
      <c r="BN7" s="623"/>
      <c r="BO7" s="659">
        <v>38.1</v>
      </c>
      <c r="BP7" s="659"/>
      <c r="BQ7" s="659"/>
      <c r="BR7" s="659"/>
      <c r="BS7" s="660">
        <v>79089</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2087867</v>
      </c>
      <c r="CS7" s="622"/>
      <c r="CT7" s="622"/>
      <c r="CU7" s="622"/>
      <c r="CV7" s="622"/>
      <c r="CW7" s="622"/>
      <c r="CX7" s="622"/>
      <c r="CY7" s="623"/>
      <c r="CZ7" s="659">
        <v>8.8000000000000007</v>
      </c>
      <c r="DA7" s="659"/>
      <c r="DB7" s="659"/>
      <c r="DC7" s="659"/>
      <c r="DD7" s="627">
        <v>94078</v>
      </c>
      <c r="DE7" s="622"/>
      <c r="DF7" s="622"/>
      <c r="DG7" s="622"/>
      <c r="DH7" s="622"/>
      <c r="DI7" s="622"/>
      <c r="DJ7" s="622"/>
      <c r="DK7" s="622"/>
      <c r="DL7" s="622"/>
      <c r="DM7" s="622"/>
      <c r="DN7" s="622"/>
      <c r="DO7" s="622"/>
      <c r="DP7" s="623"/>
      <c r="DQ7" s="627">
        <v>1509919</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19725</v>
      </c>
      <c r="S8" s="622"/>
      <c r="T8" s="622"/>
      <c r="U8" s="622"/>
      <c r="V8" s="622"/>
      <c r="W8" s="622"/>
      <c r="X8" s="622"/>
      <c r="Y8" s="623"/>
      <c r="Z8" s="659">
        <v>0.1</v>
      </c>
      <c r="AA8" s="659"/>
      <c r="AB8" s="659"/>
      <c r="AC8" s="659"/>
      <c r="AD8" s="660">
        <v>19725</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65507</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10309645</v>
      </c>
      <c r="CS8" s="622"/>
      <c r="CT8" s="622"/>
      <c r="CU8" s="622"/>
      <c r="CV8" s="622"/>
      <c r="CW8" s="622"/>
      <c r="CX8" s="622"/>
      <c r="CY8" s="623"/>
      <c r="CZ8" s="659">
        <v>43.4</v>
      </c>
      <c r="DA8" s="659"/>
      <c r="DB8" s="659"/>
      <c r="DC8" s="659"/>
      <c r="DD8" s="627">
        <v>1495</v>
      </c>
      <c r="DE8" s="622"/>
      <c r="DF8" s="622"/>
      <c r="DG8" s="622"/>
      <c r="DH8" s="622"/>
      <c r="DI8" s="622"/>
      <c r="DJ8" s="622"/>
      <c r="DK8" s="622"/>
      <c r="DL8" s="622"/>
      <c r="DM8" s="622"/>
      <c r="DN8" s="622"/>
      <c r="DO8" s="622"/>
      <c r="DP8" s="623"/>
      <c r="DQ8" s="627">
        <v>5110598</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30410</v>
      </c>
      <c r="S9" s="622"/>
      <c r="T9" s="622"/>
      <c r="U9" s="622"/>
      <c r="V9" s="622"/>
      <c r="W9" s="622"/>
      <c r="X9" s="622"/>
      <c r="Y9" s="623"/>
      <c r="Z9" s="659">
        <v>0.1</v>
      </c>
      <c r="AA9" s="659"/>
      <c r="AB9" s="659"/>
      <c r="AC9" s="659"/>
      <c r="AD9" s="660">
        <v>30410</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1576305</v>
      </c>
      <c r="BH9" s="622"/>
      <c r="BI9" s="622"/>
      <c r="BJ9" s="622"/>
      <c r="BK9" s="622"/>
      <c r="BL9" s="622"/>
      <c r="BM9" s="622"/>
      <c r="BN9" s="623"/>
      <c r="BO9" s="659">
        <v>30.2</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1500071</v>
      </c>
      <c r="CS9" s="622"/>
      <c r="CT9" s="622"/>
      <c r="CU9" s="622"/>
      <c r="CV9" s="622"/>
      <c r="CW9" s="622"/>
      <c r="CX9" s="622"/>
      <c r="CY9" s="623"/>
      <c r="CZ9" s="659">
        <v>6.3</v>
      </c>
      <c r="DA9" s="659"/>
      <c r="DB9" s="659"/>
      <c r="DC9" s="659"/>
      <c r="DD9" s="627">
        <v>175204</v>
      </c>
      <c r="DE9" s="622"/>
      <c r="DF9" s="622"/>
      <c r="DG9" s="622"/>
      <c r="DH9" s="622"/>
      <c r="DI9" s="622"/>
      <c r="DJ9" s="622"/>
      <c r="DK9" s="622"/>
      <c r="DL9" s="622"/>
      <c r="DM9" s="622"/>
      <c r="DN9" s="622"/>
      <c r="DO9" s="622"/>
      <c r="DP9" s="623"/>
      <c r="DQ9" s="627">
        <v>1168532</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164353</v>
      </c>
      <c r="BH10" s="622"/>
      <c r="BI10" s="622"/>
      <c r="BJ10" s="622"/>
      <c r="BK10" s="622"/>
      <c r="BL10" s="622"/>
      <c r="BM10" s="622"/>
      <c r="BN10" s="623"/>
      <c r="BO10" s="659">
        <v>3.1</v>
      </c>
      <c r="BP10" s="659"/>
      <c r="BQ10" s="659"/>
      <c r="BR10" s="659"/>
      <c r="BS10" s="660">
        <v>27375</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18073</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7160</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1181127</v>
      </c>
      <c r="S11" s="622"/>
      <c r="T11" s="622"/>
      <c r="U11" s="622"/>
      <c r="V11" s="622"/>
      <c r="W11" s="622"/>
      <c r="X11" s="622"/>
      <c r="Y11" s="623"/>
      <c r="Z11" s="624">
        <v>4.9000000000000004</v>
      </c>
      <c r="AA11" s="625"/>
      <c r="AB11" s="625"/>
      <c r="AC11" s="626"/>
      <c r="AD11" s="627">
        <v>1181127</v>
      </c>
      <c r="AE11" s="622"/>
      <c r="AF11" s="622"/>
      <c r="AG11" s="622"/>
      <c r="AH11" s="622"/>
      <c r="AI11" s="622"/>
      <c r="AJ11" s="622"/>
      <c r="AK11" s="623"/>
      <c r="AL11" s="624">
        <v>9</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181314</v>
      </c>
      <c r="BH11" s="622"/>
      <c r="BI11" s="622"/>
      <c r="BJ11" s="622"/>
      <c r="BK11" s="622"/>
      <c r="BL11" s="622"/>
      <c r="BM11" s="622"/>
      <c r="BN11" s="623"/>
      <c r="BO11" s="659">
        <v>3.5</v>
      </c>
      <c r="BP11" s="659"/>
      <c r="BQ11" s="659"/>
      <c r="BR11" s="659"/>
      <c r="BS11" s="660">
        <v>51714</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952541</v>
      </c>
      <c r="CS11" s="622"/>
      <c r="CT11" s="622"/>
      <c r="CU11" s="622"/>
      <c r="CV11" s="622"/>
      <c r="CW11" s="622"/>
      <c r="CX11" s="622"/>
      <c r="CY11" s="623"/>
      <c r="CZ11" s="659">
        <v>4</v>
      </c>
      <c r="DA11" s="659"/>
      <c r="DB11" s="659"/>
      <c r="DC11" s="659"/>
      <c r="DD11" s="627">
        <v>184720</v>
      </c>
      <c r="DE11" s="622"/>
      <c r="DF11" s="622"/>
      <c r="DG11" s="622"/>
      <c r="DH11" s="622"/>
      <c r="DI11" s="622"/>
      <c r="DJ11" s="622"/>
      <c r="DK11" s="622"/>
      <c r="DL11" s="622"/>
      <c r="DM11" s="622"/>
      <c r="DN11" s="622"/>
      <c r="DO11" s="622"/>
      <c r="DP11" s="623"/>
      <c r="DQ11" s="627">
        <v>566452</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7353</v>
      </c>
      <c r="S12" s="622"/>
      <c r="T12" s="622"/>
      <c r="U12" s="622"/>
      <c r="V12" s="622"/>
      <c r="W12" s="622"/>
      <c r="X12" s="622"/>
      <c r="Y12" s="623"/>
      <c r="Z12" s="659">
        <v>0</v>
      </c>
      <c r="AA12" s="659"/>
      <c r="AB12" s="659"/>
      <c r="AC12" s="659"/>
      <c r="AD12" s="660">
        <v>7353</v>
      </c>
      <c r="AE12" s="660"/>
      <c r="AF12" s="660"/>
      <c r="AG12" s="660"/>
      <c r="AH12" s="660"/>
      <c r="AI12" s="660"/>
      <c r="AJ12" s="660"/>
      <c r="AK12" s="660"/>
      <c r="AL12" s="624">
        <v>0.1</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2633683</v>
      </c>
      <c r="BH12" s="622"/>
      <c r="BI12" s="622"/>
      <c r="BJ12" s="622"/>
      <c r="BK12" s="622"/>
      <c r="BL12" s="622"/>
      <c r="BM12" s="622"/>
      <c r="BN12" s="623"/>
      <c r="BO12" s="659">
        <v>50.5</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396514</v>
      </c>
      <c r="CS12" s="622"/>
      <c r="CT12" s="622"/>
      <c r="CU12" s="622"/>
      <c r="CV12" s="622"/>
      <c r="CW12" s="622"/>
      <c r="CX12" s="622"/>
      <c r="CY12" s="623"/>
      <c r="CZ12" s="659">
        <v>1.7</v>
      </c>
      <c r="DA12" s="659"/>
      <c r="DB12" s="659"/>
      <c r="DC12" s="659"/>
      <c r="DD12" s="627">
        <v>60326</v>
      </c>
      <c r="DE12" s="622"/>
      <c r="DF12" s="622"/>
      <c r="DG12" s="622"/>
      <c r="DH12" s="622"/>
      <c r="DI12" s="622"/>
      <c r="DJ12" s="622"/>
      <c r="DK12" s="622"/>
      <c r="DL12" s="622"/>
      <c r="DM12" s="622"/>
      <c r="DN12" s="622"/>
      <c r="DO12" s="622"/>
      <c r="DP12" s="623"/>
      <c r="DQ12" s="627">
        <v>252346</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2613593</v>
      </c>
      <c r="BH13" s="622"/>
      <c r="BI13" s="622"/>
      <c r="BJ13" s="622"/>
      <c r="BK13" s="622"/>
      <c r="BL13" s="622"/>
      <c r="BM13" s="622"/>
      <c r="BN13" s="623"/>
      <c r="BO13" s="659">
        <v>50.1</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3257342</v>
      </c>
      <c r="CS13" s="622"/>
      <c r="CT13" s="622"/>
      <c r="CU13" s="622"/>
      <c r="CV13" s="622"/>
      <c r="CW13" s="622"/>
      <c r="CX13" s="622"/>
      <c r="CY13" s="623"/>
      <c r="CZ13" s="659">
        <v>13.7</v>
      </c>
      <c r="DA13" s="659"/>
      <c r="DB13" s="659"/>
      <c r="DC13" s="659"/>
      <c r="DD13" s="627">
        <v>1554917</v>
      </c>
      <c r="DE13" s="622"/>
      <c r="DF13" s="622"/>
      <c r="DG13" s="622"/>
      <c r="DH13" s="622"/>
      <c r="DI13" s="622"/>
      <c r="DJ13" s="622"/>
      <c r="DK13" s="622"/>
      <c r="DL13" s="622"/>
      <c r="DM13" s="622"/>
      <c r="DN13" s="622"/>
      <c r="DO13" s="622"/>
      <c r="DP13" s="623"/>
      <c r="DQ13" s="627">
        <v>1550333</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168056</v>
      </c>
      <c r="BH14" s="622"/>
      <c r="BI14" s="622"/>
      <c r="BJ14" s="622"/>
      <c r="BK14" s="622"/>
      <c r="BL14" s="622"/>
      <c r="BM14" s="622"/>
      <c r="BN14" s="623"/>
      <c r="BO14" s="659">
        <v>3.2</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873185</v>
      </c>
      <c r="CS14" s="622"/>
      <c r="CT14" s="622"/>
      <c r="CU14" s="622"/>
      <c r="CV14" s="622"/>
      <c r="CW14" s="622"/>
      <c r="CX14" s="622"/>
      <c r="CY14" s="623"/>
      <c r="CZ14" s="659">
        <v>3.7</v>
      </c>
      <c r="DA14" s="659"/>
      <c r="DB14" s="659"/>
      <c r="DC14" s="659"/>
      <c r="DD14" s="627">
        <v>3663</v>
      </c>
      <c r="DE14" s="622"/>
      <c r="DF14" s="622"/>
      <c r="DG14" s="622"/>
      <c r="DH14" s="622"/>
      <c r="DI14" s="622"/>
      <c r="DJ14" s="622"/>
      <c r="DK14" s="622"/>
      <c r="DL14" s="622"/>
      <c r="DM14" s="622"/>
      <c r="DN14" s="622"/>
      <c r="DO14" s="622"/>
      <c r="DP14" s="623"/>
      <c r="DQ14" s="627">
        <v>867425</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21550</v>
      </c>
      <c r="S15" s="622"/>
      <c r="T15" s="622"/>
      <c r="U15" s="622"/>
      <c r="V15" s="622"/>
      <c r="W15" s="622"/>
      <c r="X15" s="622"/>
      <c r="Y15" s="623"/>
      <c r="Z15" s="659">
        <v>0.1</v>
      </c>
      <c r="AA15" s="659"/>
      <c r="AB15" s="659"/>
      <c r="AC15" s="659"/>
      <c r="AD15" s="660">
        <v>21550</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385892</v>
      </c>
      <c r="BH15" s="622"/>
      <c r="BI15" s="622"/>
      <c r="BJ15" s="622"/>
      <c r="BK15" s="622"/>
      <c r="BL15" s="622"/>
      <c r="BM15" s="622"/>
      <c r="BN15" s="623"/>
      <c r="BO15" s="659">
        <v>7.4</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2340211</v>
      </c>
      <c r="CS15" s="622"/>
      <c r="CT15" s="622"/>
      <c r="CU15" s="622"/>
      <c r="CV15" s="622"/>
      <c r="CW15" s="622"/>
      <c r="CX15" s="622"/>
      <c r="CY15" s="623"/>
      <c r="CZ15" s="659">
        <v>9.8000000000000007</v>
      </c>
      <c r="DA15" s="659"/>
      <c r="DB15" s="659"/>
      <c r="DC15" s="659"/>
      <c r="DD15" s="627">
        <v>361972</v>
      </c>
      <c r="DE15" s="622"/>
      <c r="DF15" s="622"/>
      <c r="DG15" s="622"/>
      <c r="DH15" s="622"/>
      <c r="DI15" s="622"/>
      <c r="DJ15" s="622"/>
      <c r="DK15" s="622"/>
      <c r="DL15" s="622"/>
      <c r="DM15" s="622"/>
      <c r="DN15" s="622"/>
      <c r="DO15" s="622"/>
      <c r="DP15" s="623"/>
      <c r="DQ15" s="627">
        <v>1804662</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88263</v>
      </c>
      <c r="S16" s="622"/>
      <c r="T16" s="622"/>
      <c r="U16" s="622"/>
      <c r="V16" s="622"/>
      <c r="W16" s="622"/>
      <c r="X16" s="622"/>
      <c r="Y16" s="623"/>
      <c r="Z16" s="659">
        <v>0.4</v>
      </c>
      <c r="AA16" s="659"/>
      <c r="AB16" s="659"/>
      <c r="AC16" s="659"/>
      <c r="AD16" s="660">
        <v>88263</v>
      </c>
      <c r="AE16" s="660"/>
      <c r="AF16" s="660"/>
      <c r="AG16" s="660"/>
      <c r="AH16" s="660"/>
      <c r="AI16" s="660"/>
      <c r="AJ16" s="660"/>
      <c r="AK16" s="660"/>
      <c r="AL16" s="624">
        <v>0.7</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v>8418</v>
      </c>
      <c r="BH16" s="622"/>
      <c r="BI16" s="622"/>
      <c r="BJ16" s="622"/>
      <c r="BK16" s="622"/>
      <c r="BL16" s="622"/>
      <c r="BM16" s="622"/>
      <c r="BN16" s="623"/>
      <c r="BO16" s="659">
        <v>0.2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1937</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1937</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222683</v>
      </c>
      <c r="S17" s="622"/>
      <c r="T17" s="622"/>
      <c r="U17" s="622"/>
      <c r="V17" s="622"/>
      <c r="W17" s="622"/>
      <c r="X17" s="622"/>
      <c r="Y17" s="623"/>
      <c r="Z17" s="659">
        <v>0.9</v>
      </c>
      <c r="AA17" s="659"/>
      <c r="AB17" s="659"/>
      <c r="AC17" s="659"/>
      <c r="AD17" s="660">
        <v>222683</v>
      </c>
      <c r="AE17" s="660"/>
      <c r="AF17" s="660"/>
      <c r="AG17" s="660"/>
      <c r="AH17" s="660"/>
      <c r="AI17" s="660"/>
      <c r="AJ17" s="660"/>
      <c r="AK17" s="660"/>
      <c r="AL17" s="624">
        <v>1.7</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1817121</v>
      </c>
      <c r="CS17" s="622"/>
      <c r="CT17" s="622"/>
      <c r="CU17" s="622"/>
      <c r="CV17" s="622"/>
      <c r="CW17" s="622"/>
      <c r="CX17" s="622"/>
      <c r="CY17" s="623"/>
      <c r="CZ17" s="659">
        <v>7.6</v>
      </c>
      <c r="DA17" s="659"/>
      <c r="DB17" s="659"/>
      <c r="DC17" s="659"/>
      <c r="DD17" s="627" t="s">
        <v>122</v>
      </c>
      <c r="DE17" s="622"/>
      <c r="DF17" s="622"/>
      <c r="DG17" s="622"/>
      <c r="DH17" s="622"/>
      <c r="DI17" s="622"/>
      <c r="DJ17" s="622"/>
      <c r="DK17" s="622"/>
      <c r="DL17" s="622"/>
      <c r="DM17" s="622"/>
      <c r="DN17" s="622"/>
      <c r="DO17" s="622"/>
      <c r="DP17" s="623"/>
      <c r="DQ17" s="627">
        <v>1722985</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44434</v>
      </c>
      <c r="S18" s="622"/>
      <c r="T18" s="622"/>
      <c r="U18" s="622"/>
      <c r="V18" s="622"/>
      <c r="W18" s="622"/>
      <c r="X18" s="622"/>
      <c r="Y18" s="623"/>
      <c r="Z18" s="659">
        <v>0.2</v>
      </c>
      <c r="AA18" s="659"/>
      <c r="AB18" s="659"/>
      <c r="AC18" s="659"/>
      <c r="AD18" s="660">
        <v>44434</v>
      </c>
      <c r="AE18" s="660"/>
      <c r="AF18" s="660"/>
      <c r="AG18" s="660"/>
      <c r="AH18" s="660"/>
      <c r="AI18" s="660"/>
      <c r="AJ18" s="660"/>
      <c r="AK18" s="660"/>
      <c r="AL18" s="624">
        <v>0.3</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178249</v>
      </c>
      <c r="S19" s="622"/>
      <c r="T19" s="622"/>
      <c r="U19" s="622"/>
      <c r="V19" s="622"/>
      <c r="W19" s="622"/>
      <c r="X19" s="622"/>
      <c r="Y19" s="623"/>
      <c r="Z19" s="659">
        <v>0.7</v>
      </c>
      <c r="AA19" s="659"/>
      <c r="AB19" s="659"/>
      <c r="AC19" s="659"/>
      <c r="AD19" s="660">
        <v>178249</v>
      </c>
      <c r="AE19" s="660"/>
      <c r="AF19" s="660"/>
      <c r="AG19" s="660"/>
      <c r="AH19" s="660"/>
      <c r="AI19" s="660"/>
      <c r="AJ19" s="660"/>
      <c r="AK19" s="660"/>
      <c r="AL19" s="624">
        <v>1.4</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34114</v>
      </c>
      <c r="BH19" s="622"/>
      <c r="BI19" s="622"/>
      <c r="BJ19" s="622"/>
      <c r="BK19" s="622"/>
      <c r="BL19" s="622"/>
      <c r="BM19" s="622"/>
      <c r="BN19" s="623"/>
      <c r="BO19" s="659">
        <v>0.7</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34114</v>
      </c>
      <c r="BH20" s="622"/>
      <c r="BI20" s="622"/>
      <c r="BJ20" s="622"/>
      <c r="BK20" s="622"/>
      <c r="BL20" s="622"/>
      <c r="BM20" s="622"/>
      <c r="BN20" s="623"/>
      <c r="BO20" s="659">
        <v>0.7</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23764981</v>
      </c>
      <c r="CS20" s="622"/>
      <c r="CT20" s="622"/>
      <c r="CU20" s="622"/>
      <c r="CV20" s="622"/>
      <c r="CW20" s="622"/>
      <c r="CX20" s="622"/>
      <c r="CY20" s="623"/>
      <c r="CZ20" s="659">
        <v>100</v>
      </c>
      <c r="DA20" s="659"/>
      <c r="DB20" s="659"/>
      <c r="DC20" s="659"/>
      <c r="DD20" s="627">
        <v>2436375</v>
      </c>
      <c r="DE20" s="622"/>
      <c r="DF20" s="622"/>
      <c r="DG20" s="622"/>
      <c r="DH20" s="622"/>
      <c r="DI20" s="622"/>
      <c r="DJ20" s="622"/>
      <c r="DK20" s="622"/>
      <c r="DL20" s="622"/>
      <c r="DM20" s="622"/>
      <c r="DN20" s="622"/>
      <c r="DO20" s="622"/>
      <c r="DP20" s="623"/>
      <c r="DQ20" s="627">
        <v>14772823</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6676877</v>
      </c>
      <c r="S21" s="622"/>
      <c r="T21" s="622"/>
      <c r="U21" s="622"/>
      <c r="V21" s="622"/>
      <c r="W21" s="622"/>
      <c r="X21" s="622"/>
      <c r="Y21" s="623"/>
      <c r="Z21" s="659">
        <v>27.5</v>
      </c>
      <c r="AA21" s="659"/>
      <c r="AB21" s="659"/>
      <c r="AC21" s="659"/>
      <c r="AD21" s="660">
        <v>6131787</v>
      </c>
      <c r="AE21" s="660"/>
      <c r="AF21" s="660"/>
      <c r="AG21" s="660"/>
      <c r="AH21" s="660"/>
      <c r="AI21" s="660"/>
      <c r="AJ21" s="660"/>
      <c r="AK21" s="660"/>
      <c r="AL21" s="624">
        <v>46.5</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34114</v>
      </c>
      <c r="BH21" s="622"/>
      <c r="BI21" s="622"/>
      <c r="BJ21" s="622"/>
      <c r="BK21" s="622"/>
      <c r="BL21" s="622"/>
      <c r="BM21" s="622"/>
      <c r="BN21" s="623"/>
      <c r="BO21" s="659">
        <v>0.7</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6131787</v>
      </c>
      <c r="S22" s="622"/>
      <c r="T22" s="622"/>
      <c r="U22" s="622"/>
      <c r="V22" s="622"/>
      <c r="W22" s="622"/>
      <c r="X22" s="622"/>
      <c r="Y22" s="623"/>
      <c r="Z22" s="659">
        <v>25.2</v>
      </c>
      <c r="AA22" s="659"/>
      <c r="AB22" s="659"/>
      <c r="AC22" s="659"/>
      <c r="AD22" s="660">
        <v>6131787</v>
      </c>
      <c r="AE22" s="660"/>
      <c r="AF22" s="660"/>
      <c r="AG22" s="660"/>
      <c r="AH22" s="660"/>
      <c r="AI22" s="660"/>
      <c r="AJ22" s="660"/>
      <c r="AK22" s="660"/>
      <c r="AL22" s="624">
        <v>46.5</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271</v>
      </c>
      <c r="C23" s="619"/>
      <c r="D23" s="619"/>
      <c r="E23" s="619"/>
      <c r="F23" s="619"/>
      <c r="G23" s="619"/>
      <c r="H23" s="619"/>
      <c r="I23" s="619"/>
      <c r="J23" s="619"/>
      <c r="K23" s="619"/>
      <c r="L23" s="619"/>
      <c r="M23" s="619"/>
      <c r="N23" s="619"/>
      <c r="O23" s="619"/>
      <c r="P23" s="619"/>
      <c r="Q23" s="620"/>
      <c r="R23" s="621">
        <v>545090</v>
      </c>
      <c r="S23" s="622"/>
      <c r="T23" s="622"/>
      <c r="U23" s="622"/>
      <c r="V23" s="622"/>
      <c r="W23" s="622"/>
      <c r="X23" s="622"/>
      <c r="Y23" s="623"/>
      <c r="Z23" s="659">
        <v>2.2000000000000002</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11148096</v>
      </c>
      <c r="CS24" s="674"/>
      <c r="CT24" s="674"/>
      <c r="CU24" s="674"/>
      <c r="CV24" s="674"/>
      <c r="CW24" s="674"/>
      <c r="CX24" s="674"/>
      <c r="CY24" s="702"/>
      <c r="CZ24" s="703">
        <v>46.9</v>
      </c>
      <c r="DA24" s="685"/>
      <c r="DB24" s="685"/>
      <c r="DC24" s="705"/>
      <c r="DD24" s="701">
        <v>6280870</v>
      </c>
      <c r="DE24" s="674"/>
      <c r="DF24" s="674"/>
      <c r="DG24" s="674"/>
      <c r="DH24" s="674"/>
      <c r="DI24" s="674"/>
      <c r="DJ24" s="674"/>
      <c r="DK24" s="702"/>
      <c r="DL24" s="701">
        <v>5980074</v>
      </c>
      <c r="DM24" s="674"/>
      <c r="DN24" s="674"/>
      <c r="DO24" s="674"/>
      <c r="DP24" s="674"/>
      <c r="DQ24" s="674"/>
      <c r="DR24" s="674"/>
      <c r="DS24" s="674"/>
      <c r="DT24" s="674"/>
      <c r="DU24" s="674"/>
      <c r="DV24" s="702"/>
      <c r="DW24" s="703">
        <v>45.2</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13690555</v>
      </c>
      <c r="S25" s="622"/>
      <c r="T25" s="622"/>
      <c r="U25" s="622"/>
      <c r="V25" s="622"/>
      <c r="W25" s="622"/>
      <c r="X25" s="622"/>
      <c r="Y25" s="623"/>
      <c r="Z25" s="659">
        <v>56.3</v>
      </c>
      <c r="AA25" s="659"/>
      <c r="AB25" s="659"/>
      <c r="AC25" s="659"/>
      <c r="AD25" s="660">
        <v>13145465</v>
      </c>
      <c r="AE25" s="660"/>
      <c r="AF25" s="660"/>
      <c r="AG25" s="660"/>
      <c r="AH25" s="660"/>
      <c r="AI25" s="660"/>
      <c r="AJ25" s="660"/>
      <c r="AK25" s="660"/>
      <c r="AL25" s="624">
        <v>99.7</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2390648</v>
      </c>
      <c r="CS25" s="634"/>
      <c r="CT25" s="634"/>
      <c r="CU25" s="634"/>
      <c r="CV25" s="634"/>
      <c r="CW25" s="634"/>
      <c r="CX25" s="634"/>
      <c r="CY25" s="635"/>
      <c r="CZ25" s="624">
        <v>10.1</v>
      </c>
      <c r="DA25" s="636"/>
      <c r="DB25" s="636"/>
      <c r="DC25" s="637"/>
      <c r="DD25" s="627">
        <v>2160980</v>
      </c>
      <c r="DE25" s="634"/>
      <c r="DF25" s="634"/>
      <c r="DG25" s="634"/>
      <c r="DH25" s="634"/>
      <c r="DI25" s="634"/>
      <c r="DJ25" s="634"/>
      <c r="DK25" s="635"/>
      <c r="DL25" s="627">
        <v>2148123</v>
      </c>
      <c r="DM25" s="634"/>
      <c r="DN25" s="634"/>
      <c r="DO25" s="634"/>
      <c r="DP25" s="634"/>
      <c r="DQ25" s="634"/>
      <c r="DR25" s="634"/>
      <c r="DS25" s="634"/>
      <c r="DT25" s="634"/>
      <c r="DU25" s="634"/>
      <c r="DV25" s="635"/>
      <c r="DW25" s="624">
        <v>16.2</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4456</v>
      </c>
      <c r="S26" s="622"/>
      <c r="T26" s="622"/>
      <c r="U26" s="622"/>
      <c r="V26" s="622"/>
      <c r="W26" s="622"/>
      <c r="X26" s="622"/>
      <c r="Y26" s="623"/>
      <c r="Z26" s="659">
        <v>0</v>
      </c>
      <c r="AA26" s="659"/>
      <c r="AB26" s="659"/>
      <c r="AC26" s="659"/>
      <c r="AD26" s="660">
        <v>4456</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1494850</v>
      </c>
      <c r="CS26" s="622"/>
      <c r="CT26" s="622"/>
      <c r="CU26" s="622"/>
      <c r="CV26" s="622"/>
      <c r="CW26" s="622"/>
      <c r="CX26" s="622"/>
      <c r="CY26" s="623"/>
      <c r="CZ26" s="624">
        <v>6.3</v>
      </c>
      <c r="DA26" s="636"/>
      <c r="DB26" s="636"/>
      <c r="DC26" s="637"/>
      <c r="DD26" s="627">
        <v>1299480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44329</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5217642</v>
      </c>
      <c r="BH27" s="622"/>
      <c r="BI27" s="622"/>
      <c r="BJ27" s="622"/>
      <c r="BK27" s="622"/>
      <c r="BL27" s="622"/>
      <c r="BM27" s="622"/>
      <c r="BN27" s="623"/>
      <c r="BO27" s="659">
        <v>100</v>
      </c>
      <c r="BP27" s="659"/>
      <c r="BQ27" s="659"/>
      <c r="BR27" s="659"/>
      <c r="BS27" s="660">
        <v>79089</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6940327</v>
      </c>
      <c r="CS27" s="634"/>
      <c r="CT27" s="634"/>
      <c r="CU27" s="634"/>
      <c r="CV27" s="634"/>
      <c r="CW27" s="634"/>
      <c r="CX27" s="634"/>
      <c r="CY27" s="635"/>
      <c r="CZ27" s="624">
        <v>29.2</v>
      </c>
      <c r="DA27" s="636"/>
      <c r="DB27" s="636"/>
      <c r="DC27" s="637"/>
      <c r="DD27" s="627">
        <v>2396905</v>
      </c>
      <c r="DE27" s="634"/>
      <c r="DF27" s="634"/>
      <c r="DG27" s="634"/>
      <c r="DH27" s="634"/>
      <c r="DI27" s="634"/>
      <c r="DJ27" s="634"/>
      <c r="DK27" s="635"/>
      <c r="DL27" s="627">
        <v>2108966</v>
      </c>
      <c r="DM27" s="634"/>
      <c r="DN27" s="634"/>
      <c r="DO27" s="634"/>
      <c r="DP27" s="634"/>
      <c r="DQ27" s="634"/>
      <c r="DR27" s="634"/>
      <c r="DS27" s="634"/>
      <c r="DT27" s="634"/>
      <c r="DU27" s="634"/>
      <c r="DV27" s="635"/>
      <c r="DW27" s="624">
        <v>15.9</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301708</v>
      </c>
      <c r="S28" s="622"/>
      <c r="T28" s="622"/>
      <c r="U28" s="622"/>
      <c r="V28" s="622"/>
      <c r="W28" s="622"/>
      <c r="X28" s="622"/>
      <c r="Y28" s="623"/>
      <c r="Z28" s="659">
        <v>1.2</v>
      </c>
      <c r="AA28" s="659"/>
      <c r="AB28" s="659"/>
      <c r="AC28" s="659"/>
      <c r="AD28" s="660">
        <v>11211</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1817121</v>
      </c>
      <c r="CS28" s="622"/>
      <c r="CT28" s="622"/>
      <c r="CU28" s="622"/>
      <c r="CV28" s="622"/>
      <c r="CW28" s="622"/>
      <c r="CX28" s="622"/>
      <c r="CY28" s="623"/>
      <c r="CZ28" s="624">
        <v>7.6</v>
      </c>
      <c r="DA28" s="636"/>
      <c r="DB28" s="636"/>
      <c r="DC28" s="637"/>
      <c r="DD28" s="627">
        <v>1722985</v>
      </c>
      <c r="DE28" s="622"/>
      <c r="DF28" s="622"/>
      <c r="DG28" s="622"/>
      <c r="DH28" s="622"/>
      <c r="DI28" s="622"/>
      <c r="DJ28" s="622"/>
      <c r="DK28" s="623"/>
      <c r="DL28" s="627">
        <v>1722985</v>
      </c>
      <c r="DM28" s="622"/>
      <c r="DN28" s="622"/>
      <c r="DO28" s="622"/>
      <c r="DP28" s="622"/>
      <c r="DQ28" s="622"/>
      <c r="DR28" s="622"/>
      <c r="DS28" s="622"/>
      <c r="DT28" s="622"/>
      <c r="DU28" s="622"/>
      <c r="DV28" s="623"/>
      <c r="DW28" s="624">
        <v>13</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81661</v>
      </c>
      <c r="S29" s="622"/>
      <c r="T29" s="622"/>
      <c r="U29" s="622"/>
      <c r="V29" s="622"/>
      <c r="W29" s="622"/>
      <c r="X29" s="622"/>
      <c r="Y29" s="623"/>
      <c r="Z29" s="659">
        <v>0.3</v>
      </c>
      <c r="AA29" s="659"/>
      <c r="AB29" s="659"/>
      <c r="AC29" s="659"/>
      <c r="AD29" s="660">
        <v>1640</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1816913</v>
      </c>
      <c r="CS29" s="634"/>
      <c r="CT29" s="634"/>
      <c r="CU29" s="634"/>
      <c r="CV29" s="634"/>
      <c r="CW29" s="634"/>
      <c r="CX29" s="634"/>
      <c r="CY29" s="635"/>
      <c r="CZ29" s="624">
        <v>7.6</v>
      </c>
      <c r="DA29" s="636"/>
      <c r="DB29" s="636"/>
      <c r="DC29" s="637"/>
      <c r="DD29" s="627">
        <v>1722777</v>
      </c>
      <c r="DE29" s="634"/>
      <c r="DF29" s="634"/>
      <c r="DG29" s="634"/>
      <c r="DH29" s="634"/>
      <c r="DI29" s="634"/>
      <c r="DJ29" s="634"/>
      <c r="DK29" s="635"/>
      <c r="DL29" s="627">
        <v>1722777</v>
      </c>
      <c r="DM29" s="634"/>
      <c r="DN29" s="634"/>
      <c r="DO29" s="634"/>
      <c r="DP29" s="634"/>
      <c r="DQ29" s="634"/>
      <c r="DR29" s="634"/>
      <c r="DS29" s="634"/>
      <c r="DT29" s="634"/>
      <c r="DU29" s="634"/>
      <c r="DV29" s="635"/>
      <c r="DW29" s="624">
        <v>13</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4917201</v>
      </c>
      <c r="S30" s="622"/>
      <c r="T30" s="622"/>
      <c r="U30" s="622"/>
      <c r="V30" s="622"/>
      <c r="W30" s="622"/>
      <c r="X30" s="622"/>
      <c r="Y30" s="623"/>
      <c r="Z30" s="659">
        <v>20.2</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1765915</v>
      </c>
      <c r="CS30" s="622"/>
      <c r="CT30" s="622"/>
      <c r="CU30" s="622"/>
      <c r="CV30" s="622"/>
      <c r="CW30" s="622"/>
      <c r="CX30" s="622"/>
      <c r="CY30" s="623"/>
      <c r="CZ30" s="624">
        <v>7.4</v>
      </c>
      <c r="DA30" s="636"/>
      <c r="DB30" s="636"/>
      <c r="DC30" s="637"/>
      <c r="DD30" s="627">
        <v>1680246</v>
      </c>
      <c r="DE30" s="622"/>
      <c r="DF30" s="622"/>
      <c r="DG30" s="622"/>
      <c r="DH30" s="622"/>
      <c r="DI30" s="622"/>
      <c r="DJ30" s="622"/>
      <c r="DK30" s="623"/>
      <c r="DL30" s="627">
        <v>1680246</v>
      </c>
      <c r="DM30" s="622"/>
      <c r="DN30" s="622"/>
      <c r="DO30" s="622"/>
      <c r="DP30" s="622"/>
      <c r="DQ30" s="622"/>
      <c r="DR30" s="622"/>
      <c r="DS30" s="622"/>
      <c r="DT30" s="622"/>
      <c r="DU30" s="622"/>
      <c r="DV30" s="623"/>
      <c r="DW30" s="624">
        <v>12.7</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99.4</v>
      </c>
      <c r="BH31" s="684"/>
      <c r="BI31" s="684"/>
      <c r="BJ31" s="684"/>
      <c r="BK31" s="684"/>
      <c r="BL31" s="684"/>
      <c r="BM31" s="685">
        <v>97.3</v>
      </c>
      <c r="BN31" s="684"/>
      <c r="BO31" s="684"/>
      <c r="BP31" s="684"/>
      <c r="BQ31" s="686"/>
      <c r="BR31" s="683">
        <v>99.4</v>
      </c>
      <c r="BS31" s="684"/>
      <c r="BT31" s="684"/>
      <c r="BU31" s="684"/>
      <c r="BV31" s="684"/>
      <c r="BW31" s="684"/>
      <c r="BX31" s="685">
        <v>97.3</v>
      </c>
      <c r="BY31" s="684"/>
      <c r="BZ31" s="684"/>
      <c r="CA31" s="684"/>
      <c r="CB31" s="686"/>
      <c r="CD31" s="642"/>
      <c r="CE31" s="643"/>
      <c r="CF31" s="618" t="s">
        <v>301</v>
      </c>
      <c r="CG31" s="619"/>
      <c r="CH31" s="619"/>
      <c r="CI31" s="619"/>
      <c r="CJ31" s="619"/>
      <c r="CK31" s="619"/>
      <c r="CL31" s="619"/>
      <c r="CM31" s="619"/>
      <c r="CN31" s="619"/>
      <c r="CO31" s="619"/>
      <c r="CP31" s="619"/>
      <c r="CQ31" s="620"/>
      <c r="CR31" s="621">
        <v>50998</v>
      </c>
      <c r="CS31" s="634"/>
      <c r="CT31" s="634"/>
      <c r="CU31" s="634"/>
      <c r="CV31" s="634"/>
      <c r="CW31" s="634"/>
      <c r="CX31" s="634"/>
      <c r="CY31" s="635"/>
      <c r="CZ31" s="624">
        <v>0.2</v>
      </c>
      <c r="DA31" s="636"/>
      <c r="DB31" s="636"/>
      <c r="DC31" s="637"/>
      <c r="DD31" s="627">
        <v>42531</v>
      </c>
      <c r="DE31" s="634"/>
      <c r="DF31" s="634"/>
      <c r="DG31" s="634"/>
      <c r="DH31" s="634"/>
      <c r="DI31" s="634"/>
      <c r="DJ31" s="634"/>
      <c r="DK31" s="635"/>
      <c r="DL31" s="627">
        <v>42531</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1903435</v>
      </c>
      <c r="S32" s="622"/>
      <c r="T32" s="622"/>
      <c r="U32" s="622"/>
      <c r="V32" s="622"/>
      <c r="W32" s="622"/>
      <c r="X32" s="622"/>
      <c r="Y32" s="623"/>
      <c r="Z32" s="659">
        <v>7.8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99.2</v>
      </c>
      <c r="BH32" s="634"/>
      <c r="BI32" s="634"/>
      <c r="BJ32" s="634"/>
      <c r="BK32" s="634"/>
      <c r="BL32" s="634"/>
      <c r="BM32" s="625">
        <v>96.3</v>
      </c>
      <c r="BN32" s="634"/>
      <c r="BO32" s="634"/>
      <c r="BP32" s="634"/>
      <c r="BQ32" s="657"/>
      <c r="BR32" s="692">
        <v>99.4</v>
      </c>
      <c r="BS32" s="634"/>
      <c r="BT32" s="634"/>
      <c r="BU32" s="634"/>
      <c r="BV32" s="634"/>
      <c r="BW32" s="634"/>
      <c r="BX32" s="625">
        <v>96.5</v>
      </c>
      <c r="BY32" s="634"/>
      <c r="BZ32" s="634"/>
      <c r="CA32" s="634"/>
      <c r="CB32" s="657"/>
      <c r="CD32" s="644"/>
      <c r="CE32" s="645"/>
      <c r="CF32" s="618" t="s">
        <v>305</v>
      </c>
      <c r="CG32" s="619"/>
      <c r="CH32" s="619"/>
      <c r="CI32" s="619"/>
      <c r="CJ32" s="619"/>
      <c r="CK32" s="619"/>
      <c r="CL32" s="619"/>
      <c r="CM32" s="619"/>
      <c r="CN32" s="619"/>
      <c r="CO32" s="619"/>
      <c r="CP32" s="619"/>
      <c r="CQ32" s="620"/>
      <c r="CR32" s="621">
        <v>208</v>
      </c>
      <c r="CS32" s="622"/>
      <c r="CT32" s="622"/>
      <c r="CU32" s="622"/>
      <c r="CV32" s="622"/>
      <c r="CW32" s="622"/>
      <c r="CX32" s="622"/>
      <c r="CY32" s="623"/>
      <c r="CZ32" s="624">
        <v>0</v>
      </c>
      <c r="DA32" s="636"/>
      <c r="DB32" s="636"/>
      <c r="DC32" s="637"/>
      <c r="DD32" s="627">
        <v>208</v>
      </c>
      <c r="DE32" s="622"/>
      <c r="DF32" s="622"/>
      <c r="DG32" s="622"/>
      <c r="DH32" s="622"/>
      <c r="DI32" s="622"/>
      <c r="DJ32" s="622"/>
      <c r="DK32" s="623"/>
      <c r="DL32" s="627">
        <v>208</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78217</v>
      </c>
      <c r="S33" s="622"/>
      <c r="T33" s="622"/>
      <c r="U33" s="622"/>
      <c r="V33" s="622"/>
      <c r="W33" s="622"/>
      <c r="X33" s="622"/>
      <c r="Y33" s="623"/>
      <c r="Z33" s="659">
        <v>0.3</v>
      </c>
      <c r="AA33" s="659"/>
      <c r="AB33" s="659"/>
      <c r="AC33" s="659"/>
      <c r="AD33" s="660">
        <v>27034</v>
      </c>
      <c r="AE33" s="660"/>
      <c r="AF33" s="660"/>
      <c r="AG33" s="660"/>
      <c r="AH33" s="660"/>
      <c r="AI33" s="660"/>
      <c r="AJ33" s="660"/>
      <c r="AK33" s="660"/>
      <c r="AL33" s="624">
        <v>0.2</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99.4</v>
      </c>
      <c r="BH33" s="606"/>
      <c r="BI33" s="606"/>
      <c r="BJ33" s="606"/>
      <c r="BK33" s="606"/>
      <c r="BL33" s="606"/>
      <c r="BM33" s="652">
        <v>97.7</v>
      </c>
      <c r="BN33" s="606"/>
      <c r="BO33" s="606"/>
      <c r="BP33" s="606"/>
      <c r="BQ33" s="669"/>
      <c r="BR33" s="682">
        <v>99.4</v>
      </c>
      <c r="BS33" s="606"/>
      <c r="BT33" s="606"/>
      <c r="BU33" s="606"/>
      <c r="BV33" s="606"/>
      <c r="BW33" s="606"/>
      <c r="BX33" s="652">
        <v>97.5</v>
      </c>
      <c r="BY33" s="606"/>
      <c r="BZ33" s="606"/>
      <c r="CA33" s="606"/>
      <c r="CB33" s="669"/>
      <c r="CD33" s="618" t="s">
        <v>308</v>
      </c>
      <c r="CE33" s="619"/>
      <c r="CF33" s="619"/>
      <c r="CG33" s="619"/>
      <c r="CH33" s="619"/>
      <c r="CI33" s="619"/>
      <c r="CJ33" s="619"/>
      <c r="CK33" s="619"/>
      <c r="CL33" s="619"/>
      <c r="CM33" s="619"/>
      <c r="CN33" s="619"/>
      <c r="CO33" s="619"/>
      <c r="CP33" s="619"/>
      <c r="CQ33" s="620"/>
      <c r="CR33" s="621">
        <v>10178573</v>
      </c>
      <c r="CS33" s="634"/>
      <c r="CT33" s="634"/>
      <c r="CU33" s="634"/>
      <c r="CV33" s="634"/>
      <c r="CW33" s="634"/>
      <c r="CX33" s="634"/>
      <c r="CY33" s="635"/>
      <c r="CZ33" s="624">
        <v>42.8</v>
      </c>
      <c r="DA33" s="636"/>
      <c r="DB33" s="636"/>
      <c r="DC33" s="637"/>
      <c r="DD33" s="627">
        <v>8317981</v>
      </c>
      <c r="DE33" s="634"/>
      <c r="DF33" s="634"/>
      <c r="DG33" s="634"/>
      <c r="DH33" s="634"/>
      <c r="DI33" s="634"/>
      <c r="DJ33" s="634"/>
      <c r="DK33" s="635"/>
      <c r="DL33" s="627">
        <v>5934405</v>
      </c>
      <c r="DM33" s="634"/>
      <c r="DN33" s="634"/>
      <c r="DO33" s="634"/>
      <c r="DP33" s="634"/>
      <c r="DQ33" s="634"/>
      <c r="DR33" s="634"/>
      <c r="DS33" s="634"/>
      <c r="DT33" s="634"/>
      <c r="DU33" s="634"/>
      <c r="DV33" s="635"/>
      <c r="DW33" s="624">
        <v>44.8</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265668</v>
      </c>
      <c r="S34" s="622"/>
      <c r="T34" s="622"/>
      <c r="U34" s="622"/>
      <c r="V34" s="622"/>
      <c r="W34" s="622"/>
      <c r="X34" s="622"/>
      <c r="Y34" s="623"/>
      <c r="Z34" s="659">
        <v>1.1000000000000001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3350054</v>
      </c>
      <c r="CS34" s="622"/>
      <c r="CT34" s="622"/>
      <c r="CU34" s="622"/>
      <c r="CV34" s="622"/>
      <c r="CW34" s="622"/>
      <c r="CX34" s="622"/>
      <c r="CY34" s="623"/>
      <c r="CZ34" s="624">
        <v>14.1</v>
      </c>
      <c r="DA34" s="636"/>
      <c r="DB34" s="636"/>
      <c r="DC34" s="637"/>
      <c r="DD34" s="627">
        <v>2561913</v>
      </c>
      <c r="DE34" s="622"/>
      <c r="DF34" s="622"/>
      <c r="DG34" s="622"/>
      <c r="DH34" s="622"/>
      <c r="DI34" s="622"/>
      <c r="DJ34" s="622"/>
      <c r="DK34" s="623"/>
      <c r="DL34" s="627">
        <v>2410549</v>
      </c>
      <c r="DM34" s="622"/>
      <c r="DN34" s="622"/>
      <c r="DO34" s="622"/>
      <c r="DP34" s="622"/>
      <c r="DQ34" s="622"/>
      <c r="DR34" s="622"/>
      <c r="DS34" s="622"/>
      <c r="DT34" s="622"/>
      <c r="DU34" s="622"/>
      <c r="DV34" s="623"/>
      <c r="DW34" s="624">
        <v>18.2</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1060705</v>
      </c>
      <c r="S35" s="622"/>
      <c r="T35" s="622"/>
      <c r="U35" s="622"/>
      <c r="V35" s="622"/>
      <c r="W35" s="622"/>
      <c r="X35" s="622"/>
      <c r="Y35" s="623"/>
      <c r="Z35" s="659">
        <v>4.4000000000000004</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629422</v>
      </c>
      <c r="CS35" s="634"/>
      <c r="CT35" s="634"/>
      <c r="CU35" s="634"/>
      <c r="CV35" s="634"/>
      <c r="CW35" s="634"/>
      <c r="CX35" s="634"/>
      <c r="CY35" s="635"/>
      <c r="CZ35" s="624">
        <v>2.6</v>
      </c>
      <c r="DA35" s="636"/>
      <c r="DB35" s="636"/>
      <c r="DC35" s="637"/>
      <c r="DD35" s="627">
        <v>525325</v>
      </c>
      <c r="DE35" s="634"/>
      <c r="DF35" s="634"/>
      <c r="DG35" s="634"/>
      <c r="DH35" s="634"/>
      <c r="DI35" s="634"/>
      <c r="DJ35" s="634"/>
      <c r="DK35" s="635"/>
      <c r="DL35" s="627">
        <v>461874</v>
      </c>
      <c r="DM35" s="634"/>
      <c r="DN35" s="634"/>
      <c r="DO35" s="634"/>
      <c r="DP35" s="634"/>
      <c r="DQ35" s="634"/>
      <c r="DR35" s="634"/>
      <c r="DS35" s="634"/>
      <c r="DT35" s="634"/>
      <c r="DU35" s="634"/>
      <c r="DV35" s="635"/>
      <c r="DW35" s="624">
        <v>3.5</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387670</v>
      </c>
      <c r="S36" s="622"/>
      <c r="T36" s="622"/>
      <c r="U36" s="622"/>
      <c r="V36" s="622"/>
      <c r="W36" s="622"/>
      <c r="X36" s="622"/>
      <c r="Y36" s="623"/>
      <c r="Z36" s="659">
        <v>1.6</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1826319</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32527</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3375317</v>
      </c>
      <c r="CS36" s="622"/>
      <c r="CT36" s="622"/>
      <c r="CU36" s="622"/>
      <c r="CV36" s="622"/>
      <c r="CW36" s="622"/>
      <c r="CX36" s="622"/>
      <c r="CY36" s="623"/>
      <c r="CZ36" s="624">
        <v>14.2</v>
      </c>
      <c r="DA36" s="636"/>
      <c r="DB36" s="636"/>
      <c r="DC36" s="637"/>
      <c r="DD36" s="627">
        <v>3045107</v>
      </c>
      <c r="DE36" s="622"/>
      <c r="DF36" s="622"/>
      <c r="DG36" s="622"/>
      <c r="DH36" s="622"/>
      <c r="DI36" s="622"/>
      <c r="DJ36" s="622"/>
      <c r="DK36" s="623"/>
      <c r="DL36" s="627">
        <v>2090220</v>
      </c>
      <c r="DM36" s="622"/>
      <c r="DN36" s="622"/>
      <c r="DO36" s="622"/>
      <c r="DP36" s="622"/>
      <c r="DQ36" s="622"/>
      <c r="DR36" s="622"/>
      <c r="DS36" s="622"/>
      <c r="DT36" s="622"/>
      <c r="DU36" s="622"/>
      <c r="DV36" s="623"/>
      <c r="DW36" s="624">
        <v>15.8</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396025</v>
      </c>
      <c r="S37" s="622"/>
      <c r="T37" s="622"/>
      <c r="U37" s="622"/>
      <c r="V37" s="622"/>
      <c r="W37" s="622"/>
      <c r="X37" s="622"/>
      <c r="Y37" s="623"/>
      <c r="Z37" s="659">
        <v>1.6</v>
      </c>
      <c r="AA37" s="659"/>
      <c r="AB37" s="659"/>
      <c r="AC37" s="659"/>
      <c r="AD37" s="660">
        <v>255</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343286</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-63403</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1791893</v>
      </c>
      <c r="CS37" s="634"/>
      <c r="CT37" s="634"/>
      <c r="CU37" s="634"/>
      <c r="CV37" s="634"/>
      <c r="CW37" s="634"/>
      <c r="CX37" s="634"/>
      <c r="CY37" s="635"/>
      <c r="CZ37" s="624">
        <v>7.5</v>
      </c>
      <c r="DA37" s="636"/>
      <c r="DB37" s="636"/>
      <c r="DC37" s="637"/>
      <c r="DD37" s="627">
        <v>1741923</v>
      </c>
      <c r="DE37" s="634"/>
      <c r="DF37" s="634"/>
      <c r="DG37" s="634"/>
      <c r="DH37" s="634"/>
      <c r="DI37" s="634"/>
      <c r="DJ37" s="634"/>
      <c r="DK37" s="635"/>
      <c r="DL37" s="627">
        <v>1593001</v>
      </c>
      <c r="DM37" s="634"/>
      <c r="DN37" s="634"/>
      <c r="DO37" s="634"/>
      <c r="DP37" s="634"/>
      <c r="DQ37" s="634"/>
      <c r="DR37" s="634"/>
      <c r="DS37" s="634"/>
      <c r="DT37" s="634"/>
      <c r="DU37" s="634"/>
      <c r="DV37" s="635"/>
      <c r="DW37" s="624">
        <v>12</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1182369</v>
      </c>
      <c r="S38" s="622"/>
      <c r="T38" s="622"/>
      <c r="U38" s="622"/>
      <c r="V38" s="622"/>
      <c r="W38" s="622"/>
      <c r="X38" s="622"/>
      <c r="Y38" s="623"/>
      <c r="Z38" s="659">
        <v>4.9000000000000004</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8777</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5558</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1474256</v>
      </c>
      <c r="CS38" s="622"/>
      <c r="CT38" s="622"/>
      <c r="CU38" s="622"/>
      <c r="CV38" s="622"/>
      <c r="CW38" s="622"/>
      <c r="CX38" s="622"/>
      <c r="CY38" s="623"/>
      <c r="CZ38" s="624">
        <v>6.2</v>
      </c>
      <c r="DA38" s="636"/>
      <c r="DB38" s="636"/>
      <c r="DC38" s="637"/>
      <c r="DD38" s="627">
        <v>1066213</v>
      </c>
      <c r="DE38" s="622"/>
      <c r="DF38" s="622"/>
      <c r="DG38" s="622"/>
      <c r="DH38" s="622"/>
      <c r="DI38" s="622"/>
      <c r="DJ38" s="622"/>
      <c r="DK38" s="623"/>
      <c r="DL38" s="627">
        <v>855881</v>
      </c>
      <c r="DM38" s="622"/>
      <c r="DN38" s="622"/>
      <c r="DO38" s="622"/>
      <c r="DP38" s="622"/>
      <c r="DQ38" s="622"/>
      <c r="DR38" s="622"/>
      <c r="DS38" s="622"/>
      <c r="DT38" s="622"/>
      <c r="DU38" s="622"/>
      <c r="DV38" s="623"/>
      <c r="DW38" s="624">
        <v>6.5</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7981</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911823</v>
      </c>
      <c r="CS39" s="634"/>
      <c r="CT39" s="634"/>
      <c r="CU39" s="634"/>
      <c r="CV39" s="634"/>
      <c r="CW39" s="634"/>
      <c r="CX39" s="634"/>
      <c r="CY39" s="635"/>
      <c r="CZ39" s="624">
        <v>3.8</v>
      </c>
      <c r="DA39" s="636"/>
      <c r="DB39" s="636"/>
      <c r="DC39" s="637"/>
      <c r="DD39" s="627">
        <v>766860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42069</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90</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437701</v>
      </c>
      <c r="CS40" s="622"/>
      <c r="CT40" s="622"/>
      <c r="CU40" s="622"/>
      <c r="CV40" s="622"/>
      <c r="CW40" s="622"/>
      <c r="CX40" s="622"/>
      <c r="CY40" s="623"/>
      <c r="CZ40" s="624">
        <v>1.8</v>
      </c>
      <c r="DA40" s="636"/>
      <c r="DB40" s="636"/>
      <c r="DC40" s="637"/>
      <c r="DD40" s="627">
        <v>352563</v>
      </c>
      <c r="DE40" s="622"/>
      <c r="DF40" s="622"/>
      <c r="DG40" s="622"/>
      <c r="DH40" s="622"/>
      <c r="DI40" s="622"/>
      <c r="DJ40" s="622"/>
      <c r="DK40" s="623"/>
      <c r="DL40" s="627">
        <v>115881</v>
      </c>
      <c r="DM40" s="622"/>
      <c r="DN40" s="622"/>
      <c r="DO40" s="622"/>
      <c r="DP40" s="622"/>
      <c r="DQ40" s="622"/>
      <c r="DR40" s="622"/>
      <c r="DS40" s="622"/>
      <c r="DT40" s="622"/>
      <c r="DU40" s="622"/>
      <c r="DV40" s="623"/>
      <c r="DW40" s="624">
        <v>0.9</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24313999</v>
      </c>
      <c r="S41" s="646"/>
      <c r="T41" s="646"/>
      <c r="U41" s="646"/>
      <c r="V41" s="646"/>
      <c r="W41" s="646"/>
      <c r="X41" s="646"/>
      <c r="Y41" s="649"/>
      <c r="Z41" s="650">
        <v>100</v>
      </c>
      <c r="AA41" s="650"/>
      <c r="AB41" s="650"/>
      <c r="AC41" s="650"/>
      <c r="AD41" s="651">
        <v>13190061</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525203</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949053</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448</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2438312</v>
      </c>
      <c r="CS42" s="634"/>
      <c r="CT42" s="634"/>
      <c r="CU42" s="634"/>
      <c r="CV42" s="634"/>
      <c r="CW42" s="634"/>
      <c r="CX42" s="634"/>
      <c r="CY42" s="635"/>
      <c r="CZ42" s="624">
        <v>10.3</v>
      </c>
      <c r="DA42" s="636"/>
      <c r="DB42" s="636"/>
      <c r="DC42" s="637"/>
      <c r="DD42" s="627">
        <v>173972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2436375</v>
      </c>
      <c r="CS44" s="622"/>
      <c r="CT44" s="622"/>
      <c r="CU44" s="622"/>
      <c r="CV44" s="622"/>
      <c r="CW44" s="622"/>
      <c r="CX44" s="622"/>
      <c r="CY44" s="623"/>
      <c r="CZ44" s="624">
        <v>10.3</v>
      </c>
      <c r="DA44" s="625"/>
      <c r="DB44" s="625"/>
      <c r="DC44" s="626"/>
      <c r="DD44" s="627">
        <v>172035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880378</v>
      </c>
      <c r="CS45" s="634"/>
      <c r="CT45" s="634"/>
      <c r="CU45" s="634"/>
      <c r="CV45" s="634"/>
      <c r="CW45" s="634"/>
      <c r="CX45" s="634"/>
      <c r="CY45" s="635"/>
      <c r="CZ45" s="624">
        <v>3.7</v>
      </c>
      <c r="DA45" s="636"/>
      <c r="DB45" s="636"/>
      <c r="DC45" s="637"/>
      <c r="DD45" s="627">
        <v>64135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1540660</v>
      </c>
      <c r="CS46" s="622"/>
      <c r="CT46" s="622"/>
      <c r="CU46" s="622"/>
      <c r="CV46" s="622"/>
      <c r="CW46" s="622"/>
      <c r="CX46" s="622"/>
      <c r="CY46" s="623"/>
      <c r="CZ46" s="624">
        <v>6.5</v>
      </c>
      <c r="DA46" s="625"/>
      <c r="DB46" s="625"/>
      <c r="DC46" s="626"/>
      <c r="DD46" s="627">
        <v>107060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1937</v>
      </c>
      <c r="CS47" s="634"/>
      <c r="CT47" s="634"/>
      <c r="CU47" s="634"/>
      <c r="CV47" s="634"/>
      <c r="CW47" s="634"/>
      <c r="CX47" s="634"/>
      <c r="CY47" s="635"/>
      <c r="CZ47" s="624">
        <v>0</v>
      </c>
      <c r="DA47" s="636"/>
      <c r="DB47" s="636"/>
      <c r="DC47" s="637"/>
      <c r="DD47" s="627">
        <v>1937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23764981</v>
      </c>
      <c r="CS49" s="606"/>
      <c r="CT49" s="606"/>
      <c r="CU49" s="606"/>
      <c r="CV49" s="606"/>
      <c r="CW49" s="606"/>
      <c r="CX49" s="606"/>
      <c r="CY49" s="607"/>
      <c r="CZ49" s="608">
        <v>100</v>
      </c>
      <c r="DA49" s="609"/>
      <c r="DB49" s="609"/>
      <c r="DC49" s="610"/>
      <c r="DD49" s="611">
        <v>14772823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8zouUM/TmPLGcYHJazrqMdd5qAVmfiatQCBGT+N3jqbplkVkTxjmwzGV+X04PrxGrY1BVmQqxHbb93MIYYfVUg==" saltValue="CjCx7qeWtUg6ShNY1SOJ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24312</v>
      </c>
      <c r="R7" s="1103"/>
      <c r="S7" s="1103"/>
      <c r="T7" s="1103"/>
      <c r="U7" s="1103"/>
      <c r="V7" s="1103">
        <v>23765</v>
      </c>
      <c r="W7" s="1103"/>
      <c r="X7" s="1103"/>
      <c r="Y7" s="1103"/>
      <c r="Z7" s="1103"/>
      <c r="AA7" s="1103">
        <v>547</v>
      </c>
      <c r="AB7" s="1103"/>
      <c r="AC7" s="1103"/>
      <c r="AD7" s="1103"/>
      <c r="AE7" s="1104"/>
      <c r="AF7" s="1105">
        <v>533</v>
      </c>
      <c r="AG7" s="1106"/>
      <c r="AH7" s="1106"/>
      <c r="AI7" s="1106"/>
      <c r="AJ7" s="1107"/>
      <c r="AK7" s="1108">
        <v>1061</v>
      </c>
      <c r="AL7" s="1109"/>
      <c r="AM7" s="1109"/>
      <c r="AN7" s="1109"/>
      <c r="AO7" s="1109"/>
      <c r="AP7" s="1109">
        <v>12248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25</v>
      </c>
      <c r="R8" s="1039"/>
      <c r="S8" s="1039"/>
      <c r="T8" s="1039"/>
      <c r="U8" s="1039"/>
      <c r="V8" s="1039">
        <v>25</v>
      </c>
      <c r="W8" s="1039"/>
      <c r="X8" s="1039"/>
      <c r="Y8" s="1039"/>
      <c r="Z8" s="1039"/>
      <c r="AA8" s="1039">
        <v>0</v>
      </c>
      <c r="AB8" s="1039"/>
      <c r="AC8" s="1039"/>
      <c r="AD8" s="1039"/>
      <c r="AE8" s="1040"/>
      <c r="AF8" s="1035" t="s">
        <v>122</v>
      </c>
      <c r="AG8" s="1036"/>
      <c r="AH8" s="1036"/>
      <c r="AI8" s="1036"/>
      <c r="AJ8" s="1037"/>
      <c r="AK8" s="1080">
        <v>25</v>
      </c>
      <c r="AL8" s="1081"/>
      <c r="AM8" s="1081"/>
      <c r="AN8" s="1081"/>
      <c r="AO8" s="1081"/>
      <c r="AP8" s="1081">
        <v>12</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377</v>
      </c>
      <c r="C9" s="1031"/>
      <c r="D9" s="1031"/>
      <c r="E9" s="1031"/>
      <c r="F9" s="1031"/>
      <c r="G9" s="1031"/>
      <c r="H9" s="1031"/>
      <c r="I9" s="1031"/>
      <c r="J9" s="1031"/>
      <c r="K9" s="1031"/>
      <c r="L9" s="1031"/>
      <c r="M9" s="1031"/>
      <c r="N9" s="1031"/>
      <c r="O9" s="1031"/>
      <c r="P9" s="1032"/>
      <c r="Q9" s="1038">
        <v>2</v>
      </c>
      <c r="R9" s="1039"/>
      <c r="S9" s="1039"/>
      <c r="T9" s="1039"/>
      <c r="U9" s="1039"/>
      <c r="V9" s="1039">
        <v>0</v>
      </c>
      <c r="W9" s="1039"/>
      <c r="X9" s="1039"/>
      <c r="Y9" s="1039"/>
      <c r="Z9" s="1039"/>
      <c r="AA9" s="1039">
        <v>2</v>
      </c>
      <c r="AB9" s="1039"/>
      <c r="AC9" s="1039"/>
      <c r="AD9" s="1039"/>
      <c r="AE9" s="1040"/>
      <c r="AF9" s="1035">
        <v>2</v>
      </c>
      <c r="AG9" s="1036"/>
      <c r="AH9" s="1036"/>
      <c r="AI9" s="1036"/>
      <c r="AJ9" s="1037"/>
      <c r="AK9" s="1080">
        <v>0</v>
      </c>
      <c r="AL9" s="1081"/>
      <c r="AM9" s="1081"/>
      <c r="AN9" s="1081"/>
      <c r="AO9" s="1081"/>
      <c r="AP9" s="1081">
        <v>0</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379</v>
      </c>
      <c r="B23" s="937" t="s">
        <v>380</v>
      </c>
      <c r="C23" s="938"/>
      <c r="D23" s="938"/>
      <c r="E23" s="938"/>
      <c r="F23" s="938"/>
      <c r="G23" s="938"/>
      <c r="H23" s="938"/>
      <c r="I23" s="938"/>
      <c r="J23" s="938"/>
      <c r="K23" s="938"/>
      <c r="L23" s="938"/>
      <c r="M23" s="938"/>
      <c r="N23" s="938"/>
      <c r="O23" s="938"/>
      <c r="P23" s="948"/>
      <c r="Q23" s="1067">
        <v>24339</v>
      </c>
      <c r="R23" s="1061"/>
      <c r="S23" s="1061"/>
      <c r="T23" s="1061"/>
      <c r="U23" s="1061"/>
      <c r="V23" s="1061">
        <v>23790</v>
      </c>
      <c r="W23" s="1061"/>
      <c r="X23" s="1061"/>
      <c r="Y23" s="1061"/>
      <c r="Z23" s="1061"/>
      <c r="AA23" s="1061">
        <v>549</v>
      </c>
      <c r="AB23" s="1061"/>
      <c r="AC23" s="1061"/>
      <c r="AD23" s="1061"/>
      <c r="AE23" s="1068"/>
      <c r="AF23" s="1069">
        <v>536</v>
      </c>
      <c r="AG23" s="1061"/>
      <c r="AH23" s="1061"/>
      <c r="AI23" s="1061"/>
      <c r="AJ23" s="1070"/>
      <c r="AK23" s="1071"/>
      <c r="AL23" s="1072"/>
      <c r="AM23" s="1072"/>
      <c r="AN23" s="1072"/>
      <c r="AO23" s="1072"/>
      <c r="AP23" s="1061">
        <v>12261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391</v>
      </c>
      <c r="C28" s="1048"/>
      <c r="D28" s="1048"/>
      <c r="E28" s="1048"/>
      <c r="F28" s="1048"/>
      <c r="G28" s="1048"/>
      <c r="H28" s="1048"/>
      <c r="I28" s="1048"/>
      <c r="J28" s="1048"/>
      <c r="K28" s="1048"/>
      <c r="L28" s="1048"/>
      <c r="M28" s="1048"/>
      <c r="N28" s="1048"/>
      <c r="O28" s="1048"/>
      <c r="P28" s="1049"/>
      <c r="Q28" s="1050">
        <v>4937</v>
      </c>
      <c r="R28" s="1051"/>
      <c r="S28" s="1051"/>
      <c r="T28" s="1051"/>
      <c r="U28" s="1051"/>
      <c r="V28" s="1051">
        <v>4905</v>
      </c>
      <c r="W28" s="1051"/>
      <c r="X28" s="1051"/>
      <c r="Y28" s="1051"/>
      <c r="Z28" s="1051"/>
      <c r="AA28" s="1051">
        <v>33</v>
      </c>
      <c r="AB28" s="1051"/>
      <c r="AC28" s="1051"/>
      <c r="AD28" s="1051"/>
      <c r="AE28" s="1052"/>
      <c r="AF28" s="1053">
        <v>33</v>
      </c>
      <c r="AG28" s="1051"/>
      <c r="AH28" s="1051"/>
      <c r="AI28" s="1051"/>
      <c r="AJ28" s="1054"/>
      <c r="AK28" s="1042">
        <v>497</v>
      </c>
      <c r="AL28" s="1043"/>
      <c r="AM28" s="1043"/>
      <c r="AN28" s="1043"/>
      <c r="AO28" s="1043"/>
      <c r="AP28" s="1043" t="s">
        <v>551</v>
      </c>
      <c r="AQ28" s="1043"/>
      <c r="AR28" s="1043"/>
      <c r="AS28" s="1043"/>
      <c r="AT28" s="1043"/>
      <c r="AU28" s="1043" t="s">
        <v>551</v>
      </c>
      <c r="AV28" s="1043"/>
      <c r="AW28" s="1043"/>
      <c r="AX28" s="1043"/>
      <c r="AY28" s="1043"/>
      <c r="AZ28" s="1044" t="s">
        <v>551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392</v>
      </c>
      <c r="C29" s="1031"/>
      <c r="D29" s="1031"/>
      <c r="E29" s="1031"/>
      <c r="F29" s="1031"/>
      <c r="G29" s="1031"/>
      <c r="H29" s="1031"/>
      <c r="I29" s="1031"/>
      <c r="J29" s="1031"/>
      <c r="K29" s="1031"/>
      <c r="L29" s="1031"/>
      <c r="M29" s="1031"/>
      <c r="N29" s="1031"/>
      <c r="O29" s="1031"/>
      <c r="P29" s="1032"/>
      <c r="Q29" s="1038">
        <v>4879</v>
      </c>
      <c r="R29" s="1039"/>
      <c r="S29" s="1039"/>
      <c r="T29" s="1039"/>
      <c r="U29" s="1039"/>
      <c r="V29" s="1039">
        <v>4784</v>
      </c>
      <c r="W29" s="1039"/>
      <c r="X29" s="1039"/>
      <c r="Y29" s="1039"/>
      <c r="Z29" s="1039"/>
      <c r="AA29" s="1039">
        <v>95</v>
      </c>
      <c r="AB29" s="1039"/>
      <c r="AC29" s="1039"/>
      <c r="AD29" s="1039"/>
      <c r="AE29" s="1040"/>
      <c r="AF29" s="1035">
        <v>95</v>
      </c>
      <c r="AG29" s="1036"/>
      <c r="AH29" s="1036"/>
      <c r="AI29" s="1036"/>
      <c r="AJ29" s="1037"/>
      <c r="AK29" s="980">
        <v>704</v>
      </c>
      <c r="AL29" s="971"/>
      <c r="AM29" s="971"/>
      <c r="AN29" s="971"/>
      <c r="AO29" s="971"/>
      <c r="AP29" s="971" t="s">
        <v>551</v>
      </c>
      <c r="AQ29" s="971"/>
      <c r="AR29" s="971"/>
      <c r="AS29" s="971"/>
      <c r="AT29" s="971"/>
      <c r="AU29" s="971" t="s">
        <v>551</v>
      </c>
      <c r="AV29" s="971"/>
      <c r="AW29" s="971"/>
      <c r="AX29" s="971"/>
      <c r="AY29" s="971"/>
      <c r="AZ29" s="1041" t="s">
        <v>551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393</v>
      </c>
      <c r="C30" s="1031"/>
      <c r="D30" s="1031"/>
      <c r="E30" s="1031"/>
      <c r="F30" s="1031"/>
      <c r="G30" s="1031"/>
      <c r="H30" s="1031"/>
      <c r="I30" s="1031"/>
      <c r="J30" s="1031"/>
      <c r="K30" s="1031"/>
      <c r="L30" s="1031"/>
      <c r="M30" s="1031"/>
      <c r="N30" s="1031"/>
      <c r="O30" s="1031"/>
      <c r="P30" s="1032"/>
      <c r="Q30" s="1038">
        <v>693</v>
      </c>
      <c r="R30" s="1039"/>
      <c r="S30" s="1039"/>
      <c r="T30" s="1039"/>
      <c r="U30" s="1039"/>
      <c r="V30" s="1039">
        <v>691</v>
      </c>
      <c r="W30" s="1039"/>
      <c r="X30" s="1039"/>
      <c r="Y30" s="1039"/>
      <c r="Z30" s="1039"/>
      <c r="AA30" s="1039">
        <v>2</v>
      </c>
      <c r="AB30" s="1039"/>
      <c r="AC30" s="1039"/>
      <c r="AD30" s="1039"/>
      <c r="AE30" s="1040"/>
      <c r="AF30" s="1035">
        <v>2</v>
      </c>
      <c r="AG30" s="1036"/>
      <c r="AH30" s="1036"/>
      <c r="AI30" s="1036"/>
      <c r="AJ30" s="1037"/>
      <c r="AK30" s="980">
        <v>208</v>
      </c>
      <c r="AL30" s="971"/>
      <c r="AM30" s="971"/>
      <c r="AN30" s="971"/>
      <c r="AO30" s="971"/>
      <c r="AP30" s="971" t="s">
        <v>551</v>
      </c>
      <c r="AQ30" s="971"/>
      <c r="AR30" s="971"/>
      <c r="AS30" s="971"/>
      <c r="AT30" s="971"/>
      <c r="AU30" s="971" t="s">
        <v>551</v>
      </c>
      <c r="AV30" s="971"/>
      <c r="AW30" s="971"/>
      <c r="AX30" s="971"/>
      <c r="AY30" s="971"/>
      <c r="AZ30" s="1041" t="s">
        <v>551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394</v>
      </c>
      <c r="C31" s="1031"/>
      <c r="D31" s="1031"/>
      <c r="E31" s="1031"/>
      <c r="F31" s="1031"/>
      <c r="G31" s="1031"/>
      <c r="H31" s="1031"/>
      <c r="I31" s="1031"/>
      <c r="J31" s="1031"/>
      <c r="K31" s="1031"/>
      <c r="L31" s="1031"/>
      <c r="M31" s="1031"/>
      <c r="N31" s="1031"/>
      <c r="O31" s="1031"/>
      <c r="P31" s="1032"/>
      <c r="Q31" s="1038">
        <v>804</v>
      </c>
      <c r="R31" s="1039"/>
      <c r="S31" s="1039"/>
      <c r="T31" s="1039"/>
      <c r="U31" s="1039"/>
      <c r="V31" s="1039">
        <v>643</v>
      </c>
      <c r="W31" s="1039"/>
      <c r="X31" s="1039"/>
      <c r="Y31" s="1039"/>
      <c r="Z31" s="1039"/>
      <c r="AA31" s="1039">
        <v>161</v>
      </c>
      <c r="AB31" s="1039"/>
      <c r="AC31" s="1039"/>
      <c r="AD31" s="1039"/>
      <c r="AE31" s="1040"/>
      <c r="AF31" s="1035">
        <v>337</v>
      </c>
      <c r="AG31" s="1036"/>
      <c r="AH31" s="1036"/>
      <c r="AI31" s="1036"/>
      <c r="AJ31" s="1037"/>
      <c r="AK31" s="980">
        <v>13</v>
      </c>
      <c r="AL31" s="971"/>
      <c r="AM31" s="971"/>
      <c r="AN31" s="971"/>
      <c r="AO31" s="971"/>
      <c r="AP31" s="971">
        <v>2459</v>
      </c>
      <c r="AQ31" s="971"/>
      <c r="AR31" s="971"/>
      <c r="AS31" s="971"/>
      <c r="AT31" s="971"/>
      <c r="AU31" s="971" t="s">
        <v>551</v>
      </c>
      <c r="AV31" s="971"/>
      <c r="AW31" s="971"/>
      <c r="AX31" s="971"/>
      <c r="AY31" s="971"/>
      <c r="AZ31" s="1041" t="s">
        <v>551</v>
      </c>
      <c r="BA31" s="1041"/>
      <c r="BB31" s="1041"/>
      <c r="BC31" s="1041"/>
      <c r="BD31" s="1041"/>
      <c r="BE31" s="972" t="s">
        <v>395</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396</v>
      </c>
      <c r="C32" s="1031"/>
      <c r="D32" s="1031"/>
      <c r="E32" s="1031"/>
      <c r="F32" s="1031"/>
      <c r="G32" s="1031"/>
      <c r="H32" s="1031"/>
      <c r="I32" s="1031"/>
      <c r="J32" s="1031"/>
      <c r="K32" s="1031"/>
      <c r="L32" s="1031"/>
      <c r="M32" s="1031"/>
      <c r="N32" s="1031"/>
      <c r="O32" s="1031"/>
      <c r="P32" s="1032"/>
      <c r="Q32" s="1038">
        <v>1159</v>
      </c>
      <c r="R32" s="1039"/>
      <c r="S32" s="1039"/>
      <c r="T32" s="1039"/>
      <c r="U32" s="1039"/>
      <c r="V32" s="1039">
        <v>1098</v>
      </c>
      <c r="W32" s="1039"/>
      <c r="X32" s="1039"/>
      <c r="Y32" s="1039"/>
      <c r="Z32" s="1039"/>
      <c r="AA32" s="1039">
        <v>61</v>
      </c>
      <c r="AB32" s="1039"/>
      <c r="AC32" s="1039"/>
      <c r="AD32" s="1039"/>
      <c r="AE32" s="1040"/>
      <c r="AF32" s="1035">
        <v>310</v>
      </c>
      <c r="AG32" s="1036"/>
      <c r="AH32" s="1036"/>
      <c r="AI32" s="1036"/>
      <c r="AJ32" s="1037"/>
      <c r="AK32" s="980">
        <v>343</v>
      </c>
      <c r="AL32" s="971"/>
      <c r="AM32" s="971"/>
      <c r="AN32" s="971"/>
      <c r="AO32" s="971"/>
      <c r="AP32" s="971">
        <v>4297</v>
      </c>
      <c r="AQ32" s="971"/>
      <c r="AR32" s="971"/>
      <c r="AS32" s="971"/>
      <c r="AT32" s="971"/>
      <c r="AU32" s="971">
        <v>2089</v>
      </c>
      <c r="AV32" s="971"/>
      <c r="AW32" s="971"/>
      <c r="AX32" s="971"/>
      <c r="AY32" s="971"/>
      <c r="AZ32" s="1041" t="s">
        <v>551</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379</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776</v>
      </c>
      <c r="AG63" s="959"/>
      <c r="AH63" s="959"/>
      <c r="AI63" s="959"/>
      <c r="AJ63" s="1022"/>
      <c r="AK63" s="1023"/>
      <c r="AL63" s="963"/>
      <c r="AM63" s="963"/>
      <c r="AN63" s="963"/>
      <c r="AO63" s="963"/>
      <c r="AP63" s="959">
        <v>6756</v>
      </c>
      <c r="AQ63" s="959"/>
      <c r="AR63" s="959"/>
      <c r="AS63" s="959"/>
      <c r="AT63" s="959"/>
      <c r="AU63" s="959">
        <v>2089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401</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557</v>
      </c>
      <c r="C68" s="986"/>
      <c r="D68" s="986"/>
      <c r="E68" s="986"/>
      <c r="F68" s="986"/>
      <c r="G68" s="986"/>
      <c r="H68" s="986"/>
      <c r="I68" s="986"/>
      <c r="J68" s="986"/>
      <c r="K68" s="986"/>
      <c r="L68" s="986"/>
      <c r="M68" s="986"/>
      <c r="N68" s="986"/>
      <c r="O68" s="986"/>
      <c r="P68" s="987"/>
      <c r="Q68" s="988">
        <v>185</v>
      </c>
      <c r="R68" s="982"/>
      <c r="S68" s="982"/>
      <c r="T68" s="982"/>
      <c r="U68" s="982"/>
      <c r="V68" s="982">
        <v>175</v>
      </c>
      <c r="W68" s="982"/>
      <c r="X68" s="982"/>
      <c r="Y68" s="982"/>
      <c r="Z68" s="982"/>
      <c r="AA68" s="982">
        <v>11</v>
      </c>
      <c r="AB68" s="982"/>
      <c r="AC68" s="982"/>
      <c r="AD68" s="982"/>
      <c r="AE68" s="982"/>
      <c r="AF68" s="982">
        <v>11</v>
      </c>
      <c r="AG68" s="982"/>
      <c r="AH68" s="982"/>
      <c r="AI68" s="982"/>
      <c r="AJ68" s="982"/>
      <c r="AK68" s="982" t="s">
        <v>551</v>
      </c>
      <c r="AL68" s="982"/>
      <c r="AM68" s="982"/>
      <c r="AN68" s="982"/>
      <c r="AO68" s="982"/>
      <c r="AP68" s="982" t="s">
        <v>551</v>
      </c>
      <c r="AQ68" s="982"/>
      <c r="AR68" s="982"/>
      <c r="AS68" s="982"/>
      <c r="AT68" s="982"/>
      <c r="AU68" s="982" t="s">
        <v>551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558</v>
      </c>
      <c r="C69" s="975"/>
      <c r="D69" s="975"/>
      <c r="E69" s="975"/>
      <c r="F69" s="975"/>
      <c r="G69" s="975"/>
      <c r="H69" s="975"/>
      <c r="I69" s="975"/>
      <c r="J69" s="975"/>
      <c r="K69" s="975"/>
      <c r="L69" s="975"/>
      <c r="M69" s="975"/>
      <c r="N69" s="975"/>
      <c r="O69" s="975"/>
      <c r="P69" s="976"/>
      <c r="Q69" s="977">
        <v>1995</v>
      </c>
      <c r="R69" s="971"/>
      <c r="S69" s="971"/>
      <c r="T69" s="971"/>
      <c r="U69" s="971"/>
      <c r="V69" s="971">
        <v>1994</v>
      </c>
      <c r="W69" s="971"/>
      <c r="X69" s="971"/>
      <c r="Y69" s="971"/>
      <c r="Z69" s="971"/>
      <c r="AA69" s="971">
        <v>1</v>
      </c>
      <c r="AB69" s="971"/>
      <c r="AC69" s="971"/>
      <c r="AD69" s="971"/>
      <c r="AE69" s="971"/>
      <c r="AF69" s="971">
        <v>1</v>
      </c>
      <c r="AG69" s="971"/>
      <c r="AH69" s="971"/>
      <c r="AI69" s="971"/>
      <c r="AJ69" s="971"/>
      <c r="AK69" s="971" t="s">
        <v>551</v>
      </c>
      <c r="AL69" s="971"/>
      <c r="AM69" s="971"/>
      <c r="AN69" s="971"/>
      <c r="AO69" s="971"/>
      <c r="AP69" s="971" t="s">
        <v>551</v>
      </c>
      <c r="AQ69" s="971"/>
      <c r="AR69" s="971"/>
      <c r="AS69" s="971"/>
      <c r="AT69" s="971"/>
      <c r="AU69" s="971" t="s">
        <v>551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559</v>
      </c>
      <c r="C70" s="975"/>
      <c r="D70" s="975"/>
      <c r="E70" s="975"/>
      <c r="F70" s="975"/>
      <c r="G70" s="975"/>
      <c r="H70" s="975"/>
      <c r="I70" s="975"/>
      <c r="J70" s="975"/>
      <c r="K70" s="975"/>
      <c r="L70" s="975"/>
      <c r="M70" s="975"/>
      <c r="N70" s="975"/>
      <c r="O70" s="975"/>
      <c r="P70" s="976"/>
      <c r="Q70" s="977">
        <v>44</v>
      </c>
      <c r="R70" s="971"/>
      <c r="S70" s="971"/>
      <c r="T70" s="971"/>
      <c r="U70" s="971"/>
      <c r="V70" s="971">
        <v>40</v>
      </c>
      <c r="W70" s="971"/>
      <c r="X70" s="971"/>
      <c r="Y70" s="971"/>
      <c r="Z70" s="971"/>
      <c r="AA70" s="971">
        <v>4</v>
      </c>
      <c r="AB70" s="971"/>
      <c r="AC70" s="971"/>
      <c r="AD70" s="971"/>
      <c r="AE70" s="971"/>
      <c r="AF70" s="971">
        <v>4</v>
      </c>
      <c r="AG70" s="971"/>
      <c r="AH70" s="971"/>
      <c r="AI70" s="971"/>
      <c r="AJ70" s="971"/>
      <c r="AK70" s="971" t="s">
        <v>551</v>
      </c>
      <c r="AL70" s="971"/>
      <c r="AM70" s="971"/>
      <c r="AN70" s="971"/>
      <c r="AO70" s="971"/>
      <c r="AP70" s="971" t="s">
        <v>551</v>
      </c>
      <c r="AQ70" s="971"/>
      <c r="AR70" s="971"/>
      <c r="AS70" s="971"/>
      <c r="AT70" s="971"/>
      <c r="AU70" s="971" t="s">
        <v>551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560</v>
      </c>
      <c r="C71" s="975"/>
      <c r="D71" s="975"/>
      <c r="E71" s="975"/>
      <c r="F71" s="975"/>
      <c r="G71" s="975"/>
      <c r="H71" s="975"/>
      <c r="I71" s="975"/>
      <c r="J71" s="975"/>
      <c r="K71" s="975"/>
      <c r="L71" s="975"/>
      <c r="M71" s="975"/>
      <c r="N71" s="975"/>
      <c r="O71" s="975"/>
      <c r="P71" s="976"/>
      <c r="Q71" s="977">
        <v>2039</v>
      </c>
      <c r="R71" s="971"/>
      <c r="S71" s="971"/>
      <c r="T71" s="971"/>
      <c r="U71" s="971"/>
      <c r="V71" s="971">
        <v>1993</v>
      </c>
      <c r="W71" s="971"/>
      <c r="X71" s="971"/>
      <c r="Y71" s="971"/>
      <c r="Z71" s="971"/>
      <c r="AA71" s="971">
        <v>46</v>
      </c>
      <c r="AB71" s="971"/>
      <c r="AC71" s="971"/>
      <c r="AD71" s="971"/>
      <c r="AE71" s="971"/>
      <c r="AF71" s="971">
        <v>40</v>
      </c>
      <c r="AG71" s="971"/>
      <c r="AH71" s="971"/>
      <c r="AI71" s="971"/>
      <c r="AJ71" s="971"/>
      <c r="AK71" s="971" t="s">
        <v>551</v>
      </c>
      <c r="AL71" s="971"/>
      <c r="AM71" s="971"/>
      <c r="AN71" s="971"/>
      <c r="AO71" s="971"/>
      <c r="AP71" s="971">
        <v>817</v>
      </c>
      <c r="AQ71" s="971"/>
      <c r="AR71" s="971"/>
      <c r="AS71" s="971"/>
      <c r="AT71" s="971"/>
      <c r="AU71" s="971">
        <v>328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561</v>
      </c>
      <c r="C72" s="975"/>
      <c r="D72" s="975"/>
      <c r="E72" s="975"/>
      <c r="F72" s="975"/>
      <c r="G72" s="975"/>
      <c r="H72" s="975"/>
      <c r="I72" s="975"/>
      <c r="J72" s="975"/>
      <c r="K72" s="975"/>
      <c r="L72" s="975"/>
      <c r="M72" s="975"/>
      <c r="N72" s="975"/>
      <c r="O72" s="975"/>
      <c r="P72" s="976"/>
      <c r="Q72" s="977">
        <v>1501</v>
      </c>
      <c r="R72" s="971"/>
      <c r="S72" s="971"/>
      <c r="T72" s="971"/>
      <c r="U72" s="971"/>
      <c r="V72" s="971">
        <v>1432</v>
      </c>
      <c r="W72" s="971"/>
      <c r="X72" s="971"/>
      <c r="Y72" s="971"/>
      <c r="Z72" s="971"/>
      <c r="AA72" s="971">
        <v>70</v>
      </c>
      <c r="AB72" s="971"/>
      <c r="AC72" s="971"/>
      <c r="AD72" s="971"/>
      <c r="AE72" s="971"/>
      <c r="AF72" s="971">
        <v>70</v>
      </c>
      <c r="AG72" s="971"/>
      <c r="AH72" s="971"/>
      <c r="AI72" s="971"/>
      <c r="AJ72" s="971"/>
      <c r="AK72" s="971" t="s">
        <v>551</v>
      </c>
      <c r="AL72" s="971"/>
      <c r="AM72" s="971"/>
      <c r="AN72" s="971"/>
      <c r="AO72" s="971"/>
      <c r="AP72" s="971">
        <v>2057</v>
      </c>
      <c r="AQ72" s="971"/>
      <c r="AR72" s="971"/>
      <c r="AS72" s="971"/>
      <c r="AT72" s="971"/>
      <c r="AU72" s="971">
        <v>442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562</v>
      </c>
      <c r="C73" s="975"/>
      <c r="D73" s="975"/>
      <c r="E73" s="975"/>
      <c r="F73" s="975"/>
      <c r="G73" s="975"/>
      <c r="H73" s="975"/>
      <c r="I73" s="975"/>
      <c r="J73" s="975"/>
      <c r="K73" s="975"/>
      <c r="L73" s="975"/>
      <c r="M73" s="975"/>
      <c r="N73" s="975"/>
      <c r="O73" s="975"/>
      <c r="P73" s="976"/>
      <c r="Q73" s="977">
        <v>926</v>
      </c>
      <c r="R73" s="971"/>
      <c r="S73" s="971"/>
      <c r="T73" s="971"/>
      <c r="U73" s="971"/>
      <c r="V73" s="971">
        <v>884</v>
      </c>
      <c r="W73" s="971"/>
      <c r="X73" s="971"/>
      <c r="Y73" s="971"/>
      <c r="Z73" s="971"/>
      <c r="AA73" s="971">
        <v>41</v>
      </c>
      <c r="AB73" s="971"/>
      <c r="AC73" s="971"/>
      <c r="AD73" s="971"/>
      <c r="AE73" s="971"/>
      <c r="AF73" s="971">
        <v>41</v>
      </c>
      <c r="AG73" s="971"/>
      <c r="AH73" s="971"/>
      <c r="AI73" s="971"/>
      <c r="AJ73" s="971"/>
      <c r="AK73" s="971" t="s">
        <v>551</v>
      </c>
      <c r="AL73" s="971"/>
      <c r="AM73" s="971"/>
      <c r="AN73" s="971"/>
      <c r="AO73" s="971"/>
      <c r="AP73" s="971" t="s">
        <v>551</v>
      </c>
      <c r="AQ73" s="971"/>
      <c r="AR73" s="971"/>
      <c r="AS73" s="971"/>
      <c r="AT73" s="971"/>
      <c r="AU73" s="971" t="s">
        <v>551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379</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167</v>
      </c>
      <c r="AG88" s="959"/>
      <c r="AH88" s="959"/>
      <c r="AI88" s="959"/>
      <c r="AJ88" s="959"/>
      <c r="AK88" s="963"/>
      <c r="AL88" s="963"/>
      <c r="AM88" s="963"/>
      <c r="AN88" s="963"/>
      <c r="AO88" s="963"/>
      <c r="AP88" s="959">
        <v>2874</v>
      </c>
      <c r="AQ88" s="959"/>
      <c r="AR88" s="959"/>
      <c r="AS88" s="959"/>
      <c r="AT88" s="959"/>
      <c r="AU88" s="959">
        <v>770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1933535</v>
      </c>
      <c r="AB110" s="889"/>
      <c r="AC110" s="889"/>
      <c r="AD110" s="889"/>
      <c r="AE110" s="890"/>
      <c r="AF110" s="891">
        <v>1903988</v>
      </c>
      <c r="AG110" s="889"/>
      <c r="AH110" s="889"/>
      <c r="AI110" s="889"/>
      <c r="AJ110" s="890"/>
      <c r="AK110" s="891">
        <v>1816913</v>
      </c>
      <c r="AL110" s="889"/>
      <c r="AM110" s="889"/>
      <c r="AN110" s="889"/>
      <c r="AO110" s="890"/>
      <c r="AP110" s="892">
        <v>15.9</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13583141</v>
      </c>
      <c r="BR110" s="842"/>
      <c r="BS110" s="842"/>
      <c r="BT110" s="842"/>
      <c r="BU110" s="842"/>
      <c r="BV110" s="842">
        <v>12844113</v>
      </c>
      <c r="BW110" s="842"/>
      <c r="BX110" s="842"/>
      <c r="BY110" s="842"/>
      <c r="BZ110" s="842"/>
      <c r="CA110" s="842">
        <v>12260567</v>
      </c>
      <c r="CB110" s="842"/>
      <c r="CC110" s="842"/>
      <c r="CD110" s="842"/>
      <c r="CE110" s="842"/>
      <c r="CF110" s="866">
        <v>107.3</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32404</v>
      </c>
      <c r="BR111" s="817"/>
      <c r="BS111" s="817"/>
      <c r="BT111" s="817"/>
      <c r="BU111" s="817"/>
      <c r="BV111" s="817">
        <v>28955</v>
      </c>
      <c r="BW111" s="817"/>
      <c r="BX111" s="817"/>
      <c r="BY111" s="817"/>
      <c r="BZ111" s="817"/>
      <c r="CA111" s="817">
        <v>25518</v>
      </c>
      <c r="CB111" s="817"/>
      <c r="CC111" s="817"/>
      <c r="CD111" s="817"/>
      <c r="CE111" s="817"/>
      <c r="CF111" s="875">
        <v>0.2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2487932</v>
      </c>
      <c r="BR112" s="817"/>
      <c r="BS112" s="817"/>
      <c r="BT112" s="817"/>
      <c r="BU112" s="817"/>
      <c r="BV112" s="817">
        <v>2341637</v>
      </c>
      <c r="BW112" s="817"/>
      <c r="BX112" s="817"/>
      <c r="BY112" s="817"/>
      <c r="BZ112" s="817"/>
      <c r="CA112" s="817">
        <v>2088187</v>
      </c>
      <c r="CB112" s="817"/>
      <c r="CC112" s="817"/>
      <c r="CD112" s="817"/>
      <c r="CE112" s="817"/>
      <c r="CF112" s="875">
        <v>18.3</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358588</v>
      </c>
      <c r="AB113" s="919"/>
      <c r="AC113" s="919"/>
      <c r="AD113" s="919"/>
      <c r="AE113" s="920"/>
      <c r="AF113" s="921">
        <v>337033</v>
      </c>
      <c r="AG113" s="919"/>
      <c r="AH113" s="919"/>
      <c r="AI113" s="919"/>
      <c r="AJ113" s="920"/>
      <c r="AK113" s="921">
        <v>253859</v>
      </c>
      <c r="AL113" s="919"/>
      <c r="AM113" s="919"/>
      <c r="AN113" s="919"/>
      <c r="AO113" s="920"/>
      <c r="AP113" s="922">
        <v>2.2000000000000002</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785984</v>
      </c>
      <c r="BR113" s="817"/>
      <c r="BS113" s="817"/>
      <c r="BT113" s="817"/>
      <c r="BU113" s="817"/>
      <c r="BV113" s="817">
        <v>746937</v>
      </c>
      <c r="BW113" s="817"/>
      <c r="BX113" s="817"/>
      <c r="BY113" s="817"/>
      <c r="BZ113" s="817"/>
      <c r="CA113" s="817">
        <v>770462</v>
      </c>
      <c r="CB113" s="817"/>
      <c r="CC113" s="817"/>
      <c r="CD113" s="817"/>
      <c r="CE113" s="817"/>
      <c r="CF113" s="875">
        <v>6.7</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107978</v>
      </c>
      <c r="AB114" s="780"/>
      <c r="AC114" s="780"/>
      <c r="AD114" s="780"/>
      <c r="AE114" s="781"/>
      <c r="AF114" s="782">
        <v>94204</v>
      </c>
      <c r="AG114" s="780"/>
      <c r="AH114" s="780"/>
      <c r="AI114" s="780"/>
      <c r="AJ114" s="781"/>
      <c r="AK114" s="782">
        <v>95874</v>
      </c>
      <c r="AL114" s="780"/>
      <c r="AM114" s="780"/>
      <c r="AN114" s="780"/>
      <c r="AO114" s="781"/>
      <c r="AP114" s="824">
        <v>0.8</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2671278</v>
      </c>
      <c r="BR114" s="817"/>
      <c r="BS114" s="817"/>
      <c r="BT114" s="817"/>
      <c r="BU114" s="817"/>
      <c r="BV114" s="817">
        <v>2448624</v>
      </c>
      <c r="BW114" s="817"/>
      <c r="BX114" s="817"/>
      <c r="BY114" s="817"/>
      <c r="BZ114" s="817"/>
      <c r="CA114" s="817">
        <v>2498002</v>
      </c>
      <c r="CB114" s="817"/>
      <c r="CC114" s="817"/>
      <c r="CD114" s="817"/>
      <c r="CE114" s="817"/>
      <c r="CF114" s="875">
        <v>21.9</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31108</v>
      </c>
      <c r="AB115" s="919"/>
      <c r="AC115" s="919"/>
      <c r="AD115" s="919"/>
      <c r="AE115" s="920"/>
      <c r="AF115" s="921">
        <v>5310</v>
      </c>
      <c r="AG115" s="919"/>
      <c r="AH115" s="919"/>
      <c r="AI115" s="919"/>
      <c r="AJ115" s="920"/>
      <c r="AK115" s="921">
        <v>5539</v>
      </c>
      <c r="AL115" s="919"/>
      <c r="AM115" s="919"/>
      <c r="AN115" s="919"/>
      <c r="AO115" s="920"/>
      <c r="AP115" s="922">
        <v>0</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2431209</v>
      </c>
      <c r="AB117" s="903"/>
      <c r="AC117" s="903"/>
      <c r="AD117" s="903"/>
      <c r="AE117" s="904"/>
      <c r="AF117" s="905">
        <v>2340535</v>
      </c>
      <c r="AG117" s="903"/>
      <c r="AH117" s="903"/>
      <c r="AI117" s="903"/>
      <c r="AJ117" s="904"/>
      <c r="AK117" s="905">
        <v>2172185</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443</v>
      </c>
      <c r="BP119" s="878"/>
      <c r="BQ119" s="879">
        <v>19560739</v>
      </c>
      <c r="BR119" s="845"/>
      <c r="BS119" s="845"/>
      <c r="BT119" s="845"/>
      <c r="BU119" s="845"/>
      <c r="BV119" s="845">
        <v>18410266</v>
      </c>
      <c r="BW119" s="845"/>
      <c r="BX119" s="845"/>
      <c r="BY119" s="845"/>
      <c r="BZ119" s="845"/>
      <c r="CA119" s="845">
        <v>17642736</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32404</v>
      </c>
      <c r="DH119" s="764"/>
      <c r="DI119" s="764"/>
      <c r="DJ119" s="764"/>
      <c r="DK119" s="765"/>
      <c r="DL119" s="766">
        <v>28955</v>
      </c>
      <c r="DM119" s="764"/>
      <c r="DN119" s="764"/>
      <c r="DO119" s="764"/>
      <c r="DP119" s="765"/>
      <c r="DQ119" s="766">
        <v>25518</v>
      </c>
      <c r="DR119" s="764"/>
      <c r="DS119" s="764"/>
      <c r="DT119" s="764"/>
      <c r="DU119" s="765"/>
      <c r="DV119" s="848">
        <v>0.2</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11076734</v>
      </c>
      <c r="BR120" s="842"/>
      <c r="BS120" s="842"/>
      <c r="BT120" s="842"/>
      <c r="BU120" s="842"/>
      <c r="BV120" s="842">
        <v>10785896</v>
      </c>
      <c r="BW120" s="842"/>
      <c r="BX120" s="842"/>
      <c r="BY120" s="842"/>
      <c r="BZ120" s="842"/>
      <c r="CA120" s="842">
        <v>10966567</v>
      </c>
      <c r="CB120" s="842"/>
      <c r="CC120" s="842"/>
      <c r="CD120" s="842"/>
      <c r="CE120" s="842"/>
      <c r="CF120" s="866">
        <v>96</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2487932</v>
      </c>
      <c r="DH120" s="842"/>
      <c r="DI120" s="842"/>
      <c r="DJ120" s="842"/>
      <c r="DK120" s="842"/>
      <c r="DL120" s="842">
        <v>2341637</v>
      </c>
      <c r="DM120" s="842"/>
      <c r="DN120" s="842"/>
      <c r="DO120" s="842"/>
      <c r="DP120" s="842"/>
      <c r="DQ120" s="842">
        <v>2088187</v>
      </c>
      <c r="DR120" s="842"/>
      <c r="DS120" s="842"/>
      <c r="DT120" s="842"/>
      <c r="DU120" s="842"/>
      <c r="DV120" s="843">
        <v>18.3</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949804</v>
      </c>
      <c r="BR121" s="817"/>
      <c r="BS121" s="817"/>
      <c r="BT121" s="817"/>
      <c r="BU121" s="817"/>
      <c r="BV121" s="817">
        <v>817011</v>
      </c>
      <c r="BW121" s="817"/>
      <c r="BX121" s="817"/>
      <c r="BY121" s="817"/>
      <c r="BZ121" s="817"/>
      <c r="CA121" s="817">
        <v>710392</v>
      </c>
      <c r="CB121" s="817"/>
      <c r="CC121" s="817"/>
      <c r="CD121" s="817"/>
      <c r="CE121" s="817"/>
      <c r="CF121" s="875">
        <v>6.2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14356537</v>
      </c>
      <c r="BR122" s="845"/>
      <c r="BS122" s="845"/>
      <c r="BT122" s="845"/>
      <c r="BU122" s="845"/>
      <c r="BV122" s="845">
        <v>13565911</v>
      </c>
      <c r="BW122" s="845"/>
      <c r="BX122" s="845"/>
      <c r="BY122" s="845"/>
      <c r="BZ122" s="845"/>
      <c r="CA122" s="845">
        <v>12903391</v>
      </c>
      <c r="CB122" s="845"/>
      <c r="CC122" s="845"/>
      <c r="CD122" s="845"/>
      <c r="CE122" s="845"/>
      <c r="CF122" s="846">
        <v>112.9</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451</v>
      </c>
      <c r="BP123" s="878"/>
      <c r="BQ123" s="832">
        <v>26383075</v>
      </c>
      <c r="BR123" s="833"/>
      <c r="BS123" s="833"/>
      <c r="BT123" s="833"/>
      <c r="BU123" s="833"/>
      <c r="BV123" s="833">
        <v>25168818</v>
      </c>
      <c r="BW123" s="833"/>
      <c r="BX123" s="833"/>
      <c r="BY123" s="833"/>
      <c r="BZ123" s="833"/>
      <c r="CA123" s="833">
        <v>24580350</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31108</v>
      </c>
      <c r="AB126" s="780"/>
      <c r="AC126" s="780"/>
      <c r="AD126" s="780"/>
      <c r="AE126" s="781"/>
      <c r="AF126" s="782">
        <v>5310</v>
      </c>
      <c r="AG126" s="780"/>
      <c r="AH126" s="780"/>
      <c r="AI126" s="780"/>
      <c r="AJ126" s="781"/>
      <c r="AK126" s="782">
        <v>5539</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106933</v>
      </c>
      <c r="AB128" s="801"/>
      <c r="AC128" s="801"/>
      <c r="AD128" s="801"/>
      <c r="AE128" s="802"/>
      <c r="AF128" s="803">
        <v>98114</v>
      </c>
      <c r="AG128" s="801"/>
      <c r="AH128" s="801"/>
      <c r="AI128" s="801"/>
      <c r="AJ128" s="802"/>
      <c r="AK128" s="803">
        <v>121709</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12.95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12702005</v>
      </c>
      <c r="AB129" s="780"/>
      <c r="AC129" s="780"/>
      <c r="AD129" s="780"/>
      <c r="AE129" s="781"/>
      <c r="AF129" s="782">
        <v>12781538</v>
      </c>
      <c r="AG129" s="780"/>
      <c r="AH129" s="780"/>
      <c r="AI129" s="780"/>
      <c r="AJ129" s="781"/>
      <c r="AK129" s="782">
        <v>12938207</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17.95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1661786</v>
      </c>
      <c r="AB130" s="780"/>
      <c r="AC130" s="780"/>
      <c r="AD130" s="780"/>
      <c r="AE130" s="781"/>
      <c r="AF130" s="782">
        <v>1592435</v>
      </c>
      <c r="AG130" s="780"/>
      <c r="AH130" s="780"/>
      <c r="AI130" s="780"/>
      <c r="AJ130" s="781"/>
      <c r="AK130" s="782">
        <v>1511828</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5.5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11040219</v>
      </c>
      <c r="AB131" s="764"/>
      <c r="AC131" s="764"/>
      <c r="AD131" s="764"/>
      <c r="AE131" s="765"/>
      <c r="AF131" s="766">
        <v>11189103</v>
      </c>
      <c r="AG131" s="764"/>
      <c r="AH131" s="764"/>
      <c r="AI131" s="764"/>
      <c r="AJ131" s="765"/>
      <c r="AK131" s="766">
        <v>11426379</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6.0006959999999996</v>
      </c>
      <c r="AB132" s="745"/>
      <c r="AC132" s="745"/>
      <c r="AD132" s="745"/>
      <c r="AE132" s="746"/>
      <c r="AF132" s="747">
        <v>5.8090979999999997</v>
      </c>
      <c r="AG132" s="745"/>
      <c r="AH132" s="745"/>
      <c r="AI132" s="745"/>
      <c r="AJ132" s="746"/>
      <c r="AK132" s="747">
        <v>4.7140740000000001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5</v>
      </c>
      <c r="AB133" s="724"/>
      <c r="AC133" s="724"/>
      <c r="AD133" s="724"/>
      <c r="AE133" s="725"/>
      <c r="AF133" s="723">
        <v>5.6</v>
      </c>
      <c r="AG133" s="724"/>
      <c r="AH133" s="724"/>
      <c r="AI133" s="724"/>
      <c r="AJ133" s="725"/>
      <c r="AK133" s="723">
        <v>5.5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9TplYgOU4ca4l4YP6a2jdgEygf7SL3/eI5jWRlMkIaA6vnlV2tRTL0jm7iOhcQUpY2bDO8BApy6ODMClp84AAw==" saltValue="vQ7wAKEZAVxb4oM3WPiRL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ysW447dxhHhIywpfiLzl+zygYKY6yAVVqKXMAAibXUXQsOIeBzFyUrm/aOLzLLx9jSgpG83EQBv+J7oLugybg==" saltValue="Tv7mJOdmgS5h5i8SRCuf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eZOrLqjQ2uMvuQMtg3vpB8IlDdViEmyXXWbTdHqugz6YwrcXb5YQHFZoZg1Myt5qFig9dsnzT2m20ezheOUMQ==" saltValue="K4Dtkz9Y3emf62YQqGGe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2390648</v>
      </c>
      <c r="AP9" s="269">
        <v>55843</v>
      </c>
      <c r="AQ9" s="270">
        <v>99044</v>
      </c>
      <c r="AR9" s="271">
        <v>-43.6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748615</v>
      </c>
      <c r="AP10" s="272">
        <v>17487</v>
      </c>
      <c r="AQ10" s="273">
        <v>12597</v>
      </c>
      <c r="AR10" s="274">
        <v>38.799999999999997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t="s">
        <v>488</v>
      </c>
      <c r="AP11" s="272" t="s">
        <v>488</v>
      </c>
      <c r="AQ11" s="273">
        <v>1194</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488</v>
      </c>
      <c r="AP12" s="272" t="s">
        <v>488</v>
      </c>
      <c r="AQ12" s="273">
        <v>18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59406</v>
      </c>
      <c r="AP13" s="272">
        <v>1388</v>
      </c>
      <c r="AQ13" s="273">
        <v>3890</v>
      </c>
      <c r="AR13" s="274">
        <v>-64.3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t="s">
        <v>488</v>
      </c>
      <c r="AP14" s="272" t="s">
        <v>488</v>
      </c>
      <c r="AQ14" s="273">
        <v>1837</v>
      </c>
      <c r="AR14" s="274" t="s">
        <v>488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-74870</v>
      </c>
      <c r="AP15" s="272">
        <v>-1749</v>
      </c>
      <c r="AQ15" s="273">
        <v>-6318</v>
      </c>
      <c r="AR15" s="274">
        <v>-72.3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3123799</v>
      </c>
      <c r="AP16" s="272">
        <v>72969</v>
      </c>
      <c r="AQ16" s="273">
        <v>112262</v>
      </c>
      <c r="AR16" s="274">
        <v>-35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5.35</v>
      </c>
      <c r="AP21" s="286">
        <v>9.26</v>
      </c>
      <c r="AQ21" s="287">
        <v>-3.91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97.5</v>
      </c>
      <c r="AP22" s="291">
        <v>97.3</v>
      </c>
      <c r="AQ22" s="292">
        <v>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1816913</v>
      </c>
      <c r="AP32" s="300">
        <v>42441</v>
      </c>
      <c r="AQ32" s="301">
        <v>60713</v>
      </c>
      <c r="AR32" s="302">
        <v>-30.1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253859</v>
      </c>
      <c r="AP35" s="300">
        <v>5930</v>
      </c>
      <c r="AQ35" s="301">
        <v>14168</v>
      </c>
      <c r="AR35" s="302">
        <v>-58.1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95874</v>
      </c>
      <c r="AP36" s="300">
        <v>2240</v>
      </c>
      <c r="AQ36" s="301">
        <v>2586</v>
      </c>
      <c r="AR36" s="302">
        <v>-13.4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v>5539</v>
      </c>
      <c r="AP37" s="300">
        <v>129</v>
      </c>
      <c r="AQ37" s="301">
        <v>189</v>
      </c>
      <c r="AR37" s="302">
        <v>-31.7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488</v>
      </c>
      <c r="AP38" s="303" t="s">
        <v>488</v>
      </c>
      <c r="AQ38" s="304">
        <v>8</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-121709</v>
      </c>
      <c r="AP39" s="300">
        <v>-2843</v>
      </c>
      <c r="AQ39" s="301">
        <v>-5399</v>
      </c>
      <c r="AR39" s="302">
        <v>-47.3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-1511828</v>
      </c>
      <c r="AP40" s="300">
        <v>-35315</v>
      </c>
      <c r="AQ40" s="301">
        <v>-49527</v>
      </c>
      <c r="AR40" s="302">
        <v>-28.7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538648</v>
      </c>
      <c r="AP41" s="300">
        <v>12582</v>
      </c>
      <c r="AQ41" s="301">
        <v>22738</v>
      </c>
      <c r="AR41" s="302">
        <v>-44.7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2318606</v>
      </c>
      <c r="AN51" s="322">
        <v>50783</v>
      </c>
      <c r="AO51" s="323">
        <v>28.9</v>
      </c>
      <c r="AP51" s="324">
        <v>92632</v>
      </c>
      <c r="AQ51" s="325">
        <v>-1.5</v>
      </c>
      <c r="AR51" s="326">
        <v>30.4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1352436</v>
      </c>
      <c r="AN52" s="330">
        <v>29622</v>
      </c>
      <c r="AO52" s="331">
        <v>0.9</v>
      </c>
      <c r="AP52" s="332">
        <v>47978</v>
      </c>
      <c r="AQ52" s="333">
        <v>-2</v>
      </c>
      <c r="AR52" s="334">
        <v>2.9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2120757</v>
      </c>
      <c r="AN53" s="322">
        <v>47102</v>
      </c>
      <c r="AO53" s="323">
        <v>-7.2</v>
      </c>
      <c r="AP53" s="324">
        <v>71279</v>
      </c>
      <c r="AQ53" s="325">
        <v>-23.1</v>
      </c>
      <c r="AR53" s="326">
        <v>15.9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1238578</v>
      </c>
      <c r="AN54" s="330">
        <v>27509</v>
      </c>
      <c r="AO54" s="331">
        <v>-7.1</v>
      </c>
      <c r="AP54" s="332">
        <v>36731</v>
      </c>
      <c r="AQ54" s="333">
        <v>-23.4</v>
      </c>
      <c r="AR54" s="334">
        <v>16.3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2212876</v>
      </c>
      <c r="AN55" s="322">
        <v>49878</v>
      </c>
      <c r="AO55" s="323">
        <v>5.9</v>
      </c>
      <c r="AP55" s="324">
        <v>74994</v>
      </c>
      <c r="AQ55" s="325">
        <v>5.2</v>
      </c>
      <c r="AR55" s="326">
        <v>0.7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1344652</v>
      </c>
      <c r="AN56" s="330">
        <v>30308</v>
      </c>
      <c r="AO56" s="331">
        <v>10.199999999999999</v>
      </c>
      <c r="AP56" s="332">
        <v>36188</v>
      </c>
      <c r="AQ56" s="333">
        <v>-1.5</v>
      </c>
      <c r="AR56" s="334">
        <v>11.7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2513749</v>
      </c>
      <c r="AN57" s="322">
        <v>57576</v>
      </c>
      <c r="AO57" s="323">
        <v>15.4</v>
      </c>
      <c r="AP57" s="324">
        <v>71849</v>
      </c>
      <c r="AQ57" s="325">
        <v>-4.2</v>
      </c>
      <c r="AR57" s="326">
        <v>19.600000000000001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1688299</v>
      </c>
      <c r="AN58" s="330">
        <v>38669</v>
      </c>
      <c r="AO58" s="331">
        <v>27.6</v>
      </c>
      <c r="AP58" s="332">
        <v>36144</v>
      </c>
      <c r="AQ58" s="333">
        <v>-0.1</v>
      </c>
      <c r="AR58" s="334">
        <v>27.7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2436375</v>
      </c>
      <c r="AN59" s="322">
        <v>56911</v>
      </c>
      <c r="AO59" s="323">
        <v>-1.2</v>
      </c>
      <c r="AP59" s="324">
        <v>82962</v>
      </c>
      <c r="AQ59" s="325">
        <v>15.5</v>
      </c>
      <c r="AR59" s="326">
        <v>-16.7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1540660</v>
      </c>
      <c r="AN60" s="330">
        <v>35988</v>
      </c>
      <c r="AO60" s="331">
        <v>-6.9</v>
      </c>
      <c r="AP60" s="332">
        <v>42835</v>
      </c>
      <c r="AQ60" s="333">
        <v>18.5</v>
      </c>
      <c r="AR60" s="334">
        <v>-25.4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2320473</v>
      </c>
      <c r="AN61" s="337">
        <v>52450</v>
      </c>
      <c r="AO61" s="338">
        <v>8.4</v>
      </c>
      <c r="AP61" s="339">
        <v>78743</v>
      </c>
      <c r="AQ61" s="340">
        <v>-1.6</v>
      </c>
      <c r="AR61" s="326">
        <v>10</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1432925</v>
      </c>
      <c r="AN62" s="330">
        <v>32419</v>
      </c>
      <c r="AO62" s="331">
        <v>4.9000000000000004</v>
      </c>
      <c r="AP62" s="332">
        <v>39975</v>
      </c>
      <c r="AQ62" s="333">
        <v>-1.7</v>
      </c>
      <c r="AR62" s="334">
        <v>6.6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68dQd4j7Enppolzqej+dtUhwHOfcsR3ni3qTG07fJgNfVr8aC8GLDsLFakdML9mQ8byruPGVE6q5MWflTv8OpQ==" saltValue="Wxqil81wM3be/svWUIOg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tW3k0VSM/TtnxvIThDl5XrqUZuvgHwdjDjBF8z1In+WUkLqeJY0v5i12uXAxto0LXjiRWma7Fp5Q/zK3WoaXgA==" saltValue="NzwVPQpN2wlOUxcS8vva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TOiZHmwNUYBUB1CqgDxYsQ6/hXl5HVrYVEJ9aXdpkC/fT4kNgkl6gMq3EG+e3zZV5tEcymf1UwBZHG6VA2xCXg==" saltValue="8h8pvZcobKOjjzifcS5a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32.6</v>
      </c>
      <c r="G47" s="12">
        <v>29.9</v>
      </c>
      <c r="H47" s="12">
        <v>31.05</v>
      </c>
      <c r="I47" s="12">
        <v>31.94</v>
      </c>
      <c r="J47" s="13">
        <v>32.979999999999997</v>
      </c>
    </row>
    <row r="48" spans="2:10" ht="57.75" customHeight="1" x14ac:dyDescent="0.15">
      <c r="B48" s="14"/>
      <c r="C48" s="1141" t="s">
        <v>4</v>
      </c>
      <c r="D48" s="1141"/>
      <c r="E48" s="1142"/>
      <c r="F48" s="15">
        <v>4.72</v>
      </c>
      <c r="G48" s="16">
        <v>4.25</v>
      </c>
      <c r="H48" s="16">
        <v>4.6900000000000004</v>
      </c>
      <c r="I48" s="16">
        <v>5.79</v>
      </c>
      <c r="J48" s="17">
        <v>4.1399999999999997</v>
      </c>
    </row>
    <row r="49" spans="2:10" ht="57.75" customHeight="1" thickBot="1" x14ac:dyDescent="0.2">
      <c r="B49" s="18"/>
      <c r="C49" s="1143" t="s">
        <v>5</v>
      </c>
      <c r="D49" s="1143"/>
      <c r="E49" s="1144"/>
      <c r="F49" s="19">
        <v>1.92</v>
      </c>
      <c r="G49" s="20" t="s">
        <v>532</v>
      </c>
      <c r="H49" s="20" t="s">
        <v>533</v>
      </c>
      <c r="I49" s="20" t="s">
        <v>534</v>
      </c>
      <c r="J49" s="21" t="s">
        <v>535</v>
      </c>
    </row>
    <row r="50" spans="2:10" x14ac:dyDescent="0.15"/>
  </sheetData>
  <sheetProtection algorithmName="SHA-512" hashValue="s5ZgOsSX7MwwAC/ggQ38vV6WElLWQXO0WmY5yYlHHMNT9KGbT38YuN7lRf59jFEZ/vwkTMfE+2jdprsmdQJDqw==" saltValue="Y1rTREvDbvWygUY6XxbH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2026-03-05T04:05:20Z</cp:lastPrinted>
  <dcterms:created xsi:type="dcterms:W3CDTF">2026-02-23T03:56:51Z</dcterms:created>
  <dcterms:modified xsi:type="dcterms:W3CDTF">2026-03-05T06:10:03Z</dcterms:modified>
  <cp:category/>
</cp:coreProperties>
</file>