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l02\業務用\共有A\04_財政課\00_共通\★財政状況資料集\R04年度決算\20240321令和4年度財政状況資料集様式の変更\"/>
    </mc:Choice>
  </mc:AlternateContent>
  <xr:revisionPtr revIDLastSave="0" documentId="13_ncr:1_{7FBA327F-E2FC-4B39-B27D-43DC94478B87}" xr6:coauthVersionLast="47" xr6:coauthVersionMax="47" xr10:uidLastSave="{00000000-0000-0000-0000-000000000000}"/>
  <bookViews>
    <workbookView xWindow="-120" yWindow="-120" windowWidth="25440" windowHeight="1539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O35" i="10"/>
  <c r="BW35" i="10"/>
  <c r="BE35" i="10"/>
  <c r="CO34" i="10"/>
  <c r="BW34" i="10"/>
  <c r="BE34"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AM34" i="10"/>
  <c r="AM35" i="10" s="1"/>
</calcChain>
</file>

<file path=xl/sharedStrings.xml><?xml version="1.0" encoding="utf-8"?>
<sst xmlns="http://schemas.openxmlformats.org/spreadsheetml/2006/main" count="1058" uniqueCount="580">
  <si>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</si>
  <si>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</si>
  <si>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</si>
  <si>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</si>
  <si>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</si>
  <si>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</si>
  <si>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</si>
  <si>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</si>
  <si>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</si>
  <si>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</si>
  <si>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</si>
  <si>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</si>
  <si>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</si>
  <si>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</si>
  <si>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</si>
  <si>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</si>
  <si>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</si>
  <si>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</si>
  <si>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</si>
  <si>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</si>
  <si>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</si>
  <si>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</si>
  <si>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</si>
  <si>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</si>
  <si>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</si>
  <si>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</si>
  <si>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</si>
  <si>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</si>
  <si>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</si>
  <si>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</si>
  <si>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</si>
  <si>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</si>
  <si>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</si>
  <si>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</si>
  <si>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</si>
  <si>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</si>
  <si>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</si>
  <si>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</si>
  <si>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</si>
  <si>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</si>
  <si>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</si>
  <si>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</si>
  <si>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</si>
  <si>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</si>
  <si>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</si>
  <si>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</si>
  <si>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</si>
  <si>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</si>
  <si>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</si>
  <si>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</si>
  <si>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</si>
  <si>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</si>
  <si>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</si>
  <si>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</si>
  <si>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</si>
  <si>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</si>
  <si>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</si>
  <si>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</si>
  <si>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</si>
  <si>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</si>
  <si>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</si>
  <si>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</si>
  <si>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</si>
  <si>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</si>
  <si>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</si>
  <si>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</si>
  <si>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</si>
  <si>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</si>
  <si>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</si>
  <si>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</si>
  <si>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</si>
  <si>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</si>
  <si>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</si>
  <si>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</si>
  <si>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</si>
  <si>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</si>
  <si>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</si>
  <si>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</si>
  <si>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</si>
  <si>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</si>
  <si>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</si>
  <si>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</si>
  <si>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</si>
  <si>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</si>
  <si>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</si>
  <si>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</si>
  <si>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</si>
  <si>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</si>
  <si>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</si>
  <si>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</si>
  <si>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</si>
  <si>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</si>
  <si>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</si>
  <si>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</si>
  <si>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</si>
  <si>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</si>
  <si>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</si>
  <si>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</si>
  <si>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</si>
  <si>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</si>
  <si>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北斗市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</si>
  <si>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</si>
  <si>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</si>
  <si>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</si>
  <si>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</si>
  <si>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</si>
  <si>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</si>
  <si>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</si>
  <si>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</si>
  <si>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</si>
  <si>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</si>
  <si>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</si>
  <si>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</si>
  <si>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</si>
  <si>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</si>
  <si>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</si>
  <si>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</si>
  <si>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</si>
  <si>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</si>
  <si>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</si>
  <si>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</si>
  <si>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</si>
  <si>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</si>
  <si>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</si>
  <si>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</si>
  <si>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</si>
  <si>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</si>
  <si>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</si>
  <si>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</si>
  <si>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</si>
  <si>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</si>
  <si>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</si>
  <si>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</si>
  <si>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</si>
  <si>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</si>
  <si>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</si>
  <si>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</si>
  <si>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</si>
  <si>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</si>
  <si>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</si>
  <si>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</si>
  <si>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</si>
  <si>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</si>
  <si>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</si>
  <si>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</si>
  <si>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</si>
  <si>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</si>
  <si>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</si>
  <si>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</si>
  <si>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</si>
  <si>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</si>
  <si>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</si>
  <si>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</si>
  <si>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</si>
  <si>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</si>
  <si>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</si>
  <si>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</si>
  <si>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</si>
  <si>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</si>
  <si>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</si>
  <si>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</si>
  <si>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</si>
  <si>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</si>
  <si>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</si>
  <si>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</si>
  <si>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</si>
  <si>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</si>
  <si>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</si>
  <si>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</si>
  <si>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</si>
  <si>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</si>
  <si>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</si>
  <si>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</si>
  <si>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</si>
  <si>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</si>
  <si>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</si>
  <si>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</si>
  <si>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</si>
  <si>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</si>
  <si>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</si>
  <si>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</si>
  <si>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</si>
  <si>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</si>
  <si>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</si>
  <si>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</si>
  <si>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</si>
  <si>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</si>
  <si>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</si>
  <si>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</si>
  <si>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</si>
  <si>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</si>
  <si>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</si>
  <si>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</si>
  <si>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</si>
  <si>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</si>
  <si>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</si>
  <si>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</si>
  <si>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</si>
  <si>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</si>
  <si>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</si>
  <si>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</si>
  <si>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</si>
  <si>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</si>
  <si>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</si>
  <si>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</si>
  <si>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</si>
  <si>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</si>
  <si>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</si>
  <si>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</si>
  <si>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</si>
  <si>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</si>
  <si>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</si>
  <si>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</si>
  <si>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</si>
  <si>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</si>
  <si>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</si>
  <si>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</si>
  <si>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</si>
  <si>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</si>
  <si>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</si>
  <si>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</si>
  <si>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</si>
  <si>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</si>
  <si>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北海道北斗市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</si>
  <si>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</si>
  <si>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</si>
  <si>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</si>
  <si>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</si>
  <si>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</si>
  <si>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</si>
  <si>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</si>
  <si>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</si>
  <si>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</si>
  <si>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</si>
  <si>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</si>
  <si>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</si>
  <si>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</si>
  <si>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</si>
  <si>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</si>
  <si>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</si>
  <si>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</si>
  <si>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</si>
  <si>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</si>
  <si>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</si>
  <si>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</si>
  <si>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</si>
  <si>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</si>
  <si>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</si>
  <si>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</si>
  <si>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</si>
  <si>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</si>
  <si>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</si>
  <si>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</si>
  <si>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</si>
  <si>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</si>
  <si>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</si>
  <si>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</si>
  <si>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</si>
  <si>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</si>
  <si>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</si>
  <si>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</si>
  <si>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</si>
  <si>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</si>
  <si>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</si>
  <si>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</si>
  <si>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</si>
  <si>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</si>
  <si>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</si>
  <si>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</si>
  <si>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</si>
  <si>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</si>
  <si>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</si>
  <si>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</si>
  <si>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</si>
  <si>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</si>
  <si>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</si>
  <si>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</si>
  <si>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</si>
  <si>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</si>
  <si>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</si>
  <si>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</si>
  <si>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</si>
  <si>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</si>
  <si>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</si>
  <si>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</si>
  <si>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</si>
  <si>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</si>
  <si>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</si>
  <si>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</si>
  <si>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</si>
  <si>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</si>
  <si>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</si>
  <si>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</si>
  <si>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</si>
  <si>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</si>
  <si>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</si>
  <si>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</si>
  <si>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</si>
  <si>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</si>
  <si>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</si>
  <si>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</si>
  <si>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</si>
  <si>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</si>
  <si>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</si>
  <si>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</si>
  <si>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</si>
  <si>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t>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</si>
  <si>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</si>
  <si>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</si>
  <si>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</si>
  <si>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</si>
  <si>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</si>
  <si>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</si>
  <si>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</si>
  <si>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</si>
  <si>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</si>
  <si>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</si>
  <si>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</si>
  <si>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</si>
  <si>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</si>
  <si>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</si>
  <si>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</si>
  <si>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</si>
  <si>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</si>
  <si>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</si>
  <si>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</si>
  <si>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</si>
  <si>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</si>
  <si>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</si>
  <si>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</si>
  <si>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</si>
  <si>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</si>
  <si>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</si>
  <si>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</si>
  <si>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</si>
  <si>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</si>
  <si>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</si>
  <si>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</si>
  <si>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</si>
  <si>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</si>
  <si>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</si>
  <si>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</si>
  <si>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</si>
  <si>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</si>
  <si>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</si>
  <si>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</si>
  <si>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</si>
  <si>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</si>
  <si>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</si>
  <si>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</si>
  <si>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</si>
  <si>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</si>
  <si>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</si>
  <si>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</si>
  <si>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</si>
  <si>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</si>
  <si>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</si>
  <si>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</si>
  <si>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</si>
  <si>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</si>
  <si>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</si>
  <si>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</si>
  <si>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</si>
  <si>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</si>
  <si>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</si>
  <si>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</si>
  <si>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</si>
  <si>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</si>
  <si>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</si>
  <si>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</si>
  <si>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</si>
  <si>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</si>
  <si>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</si>
  <si>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</si>
  <si>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</si>
  <si>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北海道北斗市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</si>
  <si>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</si>
  <si>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</si>
  <si>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</si>
  <si>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</si>
  <si>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</si>
  <si>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</si>
  <si>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</si>
  <si>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</si>
  <si>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</si>
  <si>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</si>
  <si>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</si>
  <si>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</si>
  <si>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</si>
  <si>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</si>
  <si>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</si>
  <si>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</si>
  <si>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</si>
  <si>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</si>
  <si>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</si>
  <si>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</si>
  <si>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</si>
  <si>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t>
    <phoneticPr fontId="5"/>
  </si>
  <si>
    <t>渡島公平委員会特別会計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</si>
  <si>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</si>
  <si>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</si>
  <si>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</si>
  <si>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</si>
  <si>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</si>
  <si>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</si>
  <si>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</si>
  <si>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</si>
  <si>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</si>
  <si>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</si>
  <si>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</si>
  <si>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</si>
  <si>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</si>
  <si>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</si>
  <si>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</si>
  <si>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</si>
  <si>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</si>
  <si>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</si>
  <si>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</si>
  <si>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</si>
  <si>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</si>
  <si>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</si>
  <si>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</si>
  <si>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</si>
  <si>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</si>
  <si>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</si>
  <si>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</si>
  <si>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</si>
  <si>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</si>
  <si>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</si>
  <si>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</si>
  <si>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</si>
  <si>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</si>
  <si>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</si>
  <si>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</si>
  <si>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</si>
  <si>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</si>
  <si>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</si>
  <si>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</si>
  <si>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</si>
  <si>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</si>
  <si>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</si>
  <si>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</si>
  <si>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</si>
  <si>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</si>
  <si>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</si>
  <si>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</si>
  <si>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</si>
  <si>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</si>
  <si>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</si>
  <si>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</si>
  <si>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</si>
  <si>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</si>
  <si>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</si>
  <si>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</si>
  <si>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</si>
  <si>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</si>
  <si>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</si>
  <si>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</si>
  <si>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</si>
  <si>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</si>
  <si>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</si>
  <si>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</si>
  <si>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</si>
  <si>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</si>
  <si>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</si>
  <si>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</si>
  <si>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</si>
  <si>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</si>
  <si>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</si>
  <si>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</si>
  <si>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</si>
  <si>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</si>
  <si>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</si>
  <si>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</si>
  <si>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</si>
  <si>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</si>
  <si>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</si>
  <si>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</si>
  <si>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</si>
  <si>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</si>
  <si>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</si>
  <si>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</si>
  <si>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</si>
  <si>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</si>
  <si>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</si>
  <si>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</si>
  <si>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</si>
  <si>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</si>
  <si>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</si>
  <si>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</si>
  <si>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</si>
  <si>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</si>
  <si>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</si>
  <si>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</si>
  <si>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</si>
  <si>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</si>
  <si>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</si>
  <si>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</si>
  <si>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</si>
  <si>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</si>
  <si>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</si>
  <si>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</si>
  <si>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</si>
  <si>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</si>
  <si>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</si>
  <si>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</si>
  <si>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</si>
  <si>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</si>
  <si>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</si>
  <si>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</si>
  <si>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</si>
  <si>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</si>
  <si>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</si>
  <si>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</si>
  <si>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</si>
  <si>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</si>
  <si>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</si>
  <si>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</si>
  <si>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</si>
  <si>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</si>
  <si>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</si>
  <si>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</si>
  <si>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</si>
  <si>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</si>
  <si>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</si>
  <si>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</si>
  <si>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</si>
  <si>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</si>
  <si>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</si>
  <si>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</si>
  <si>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</si>
  <si>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</si>
  <si>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</si>
  <si>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</si>
  <si>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</si>
  <si>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</si>
  <si>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</si>
  <si>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</si>
  <si>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</si>
  <si>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</si>
  <si>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</si>
  <si>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</si>
  <si>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</si>
  <si>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</si>
  <si>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</si>
  <si>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</si>
  <si>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</si>
  <si>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</si>
  <si>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</si>
  <si>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</si>
  <si>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</si>
  <si>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</si>
  <si>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</si>
  <si>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</si>
  <si>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</si>
  <si>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</si>
  <si>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</si>
  <si>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</si>
  <si>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</si>
  <si>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</si>
  <si>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1.43</t>
  </si>
  <si>
    <t>▲ 0.24</t>
  </si>
  <si>
    <t>▲ 4.09</t>
  </si>
  <si>
    <t>▲ 1.20</t>
  </si>
  <si>
    <t>一般会計</t>
  </si>
  <si>
    <t>水道事業会計</t>
  </si>
  <si>
    <t>下水道事業会計</t>
  </si>
  <si>
    <t>介護保険事業特別会計</t>
  </si>
  <si>
    <t>国民健康保険事業特別会計</t>
  </si>
  <si>
    <t>渡島公平委員会特別会計</t>
  </si>
  <si>
    <t>後期高齢者医療事業特別会計</t>
  </si>
  <si>
    <t>土地区画整理事業特別会計</t>
  </si>
  <si>
    <t>その他会計（赤字）</t>
  </si>
  <si>
    <t>その他会計（黒字）</t>
  </si>
  <si>
    <t>（百万円）</t>
    <phoneticPr fontId="5"/>
  </si>
  <si>
    <t>H30</t>
    <phoneticPr fontId="5"/>
  </si>
  <si>
    <t>R01</t>
    <phoneticPr fontId="5"/>
  </si>
  <si>
    <t>R02</t>
    <phoneticPr fontId="5"/>
  </si>
  <si>
    <t>R03</t>
    <phoneticPr fontId="5"/>
  </si>
  <si>
    <t>R04</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</si>
</sst>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51"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30" xfId="8" applyFont="1" applyBorder="1">
      <alignment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4" fillId="0" borderId="31" xfId="8" applyFont="1" applyBorder="1">
      <alignment vertical="center"/>
    </xf>
    <xf numFmtId="0" fontId="24" fillId="0" borderId="42" xfId="8" applyFont="1" applyBorder="1">
      <alignmen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12" xfId="16" applyNumberFormat="1" applyFont="1" applyFill="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71279</c:v>
                </c:pt>
                <c:pt idx="4">
                  <c:v>74994</c:v>
                </c:pt>
              </c:numCache>
            </c:numRef>
          </c:val>
          <c:smooth val="0"/>
          <c:extLst>
            <c:ext xmlns:c16="http://schemas.microsoft.com/office/drawing/2014/chart" uri="{C3380CC4-5D6E-409C-BE32-E72D297353CC}">
              <c16:uniqueId val="{00000000-96F0-4144-8862-72EBCD1647E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48066</c:v>
                </c:pt>
                <c:pt idx="1">
                  <c:v>39384</c:v>
                </c:pt>
                <c:pt idx="2">
                  <c:v>50783</c:v>
                </c:pt>
                <c:pt idx="3">
                  <c:v>47102</c:v>
                </c:pt>
                <c:pt idx="4">
                  <c:v>49878</c:v>
                </c:pt>
              </c:numCache>
            </c:numRef>
          </c:val>
          <c:smooth val="0"/>
          <c:extLst>
            <c:ext xmlns:c16="http://schemas.microsoft.com/office/drawing/2014/chart" uri="{C3380CC4-5D6E-409C-BE32-E72D297353CC}">
              <c16:uniqueId val="{00000001-96F0-4144-8862-72EBCD1647E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3.33</c:v>
                </c:pt>
                <c:pt idx="1">
                  <c:v>3.66</c:v>
                </c:pt>
                <c:pt idx="2">
                  <c:v>4.72</c:v>
                </c:pt>
                <c:pt idx="3">
                  <c:v>4.25</c:v>
                </c:pt>
                <c:pt idx="4">
                  <c:v>4.6900000000000004</c:v>
                </c:pt>
              </c:numCache>
            </c:numRef>
          </c:val>
          <c:extLst>
            <c:ext xmlns:c16="http://schemas.microsoft.com/office/drawing/2014/chart" uri="{C3380CC4-5D6E-409C-BE32-E72D297353CC}">
              <c16:uniqueId val="{00000000-2CA6-41BC-B05D-5455E72E3CA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29.26</c:v>
                </c:pt>
                <c:pt idx="1">
                  <c:v>30.43</c:v>
                </c:pt>
                <c:pt idx="2">
                  <c:v>32.6</c:v>
                </c:pt>
                <c:pt idx="3">
                  <c:v>29.9</c:v>
                </c:pt>
                <c:pt idx="4">
                  <c:v>31.05</c:v>
                </c:pt>
              </c:numCache>
            </c:numRef>
          </c:val>
          <c:extLst>
            <c:ext xmlns:c16="http://schemas.microsoft.com/office/drawing/2014/chart" uri="{C3380CC4-5D6E-409C-BE32-E72D297353CC}">
              <c16:uniqueId val="{00000001-2CA6-41BC-B05D-5455E72E3CA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-1.43</c:v>
                </c:pt>
                <c:pt idx="1">
                  <c:v>-0.24</c:v>
                </c:pt>
                <c:pt idx="2">
                  <c:v>1.92</c:v>
                </c:pt>
                <c:pt idx="3">
                  <c:v>-4.09</c:v>
                </c:pt>
                <c:pt idx="4">
                  <c:v>-1.2</c:v>
                </c:pt>
              </c:numCache>
            </c:numRef>
          </c:val>
          <c:smooth val="0"/>
          <c:extLst>
            <c:ext xmlns:c16="http://schemas.microsoft.com/office/drawing/2014/chart" uri="{C3380CC4-5D6E-409C-BE32-E72D297353CC}">
              <c16:uniqueId val="{00000002-2CA6-41BC-B05D-5455E72E3CA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1.33</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08C-4ACD-9000-074CF7BF5EF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08C-4ACD-9000-074CF7BF5EFA}"/>
            </c:ext>
          </c:extLst>
        </c:ser>
        <c:ser>
          <c:idx val="2"/>
          <c:order val="2"/>
          <c:tx>
            <c:strRef>
              <c:f>データシート!$A$29</c:f>
              <c:strCache>
                <c:ptCount val="1"/>
                <c:pt idx="0">
                  <c:v>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308C-4ACD-9000-074CF7BF5EFA}"/>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0.02</c:v>
                </c:pt>
                <c:pt idx="8">
                  <c:v>#N/A</c:v>
                </c:pt>
                <c:pt idx="9">
                  <c:v>0.01</c:v>
                </c:pt>
              </c:numCache>
            </c:numRef>
          </c:val>
          <c:extLst>
            <c:ext xmlns:c16="http://schemas.microsoft.com/office/drawing/2014/chart" uri="{C3380CC4-5D6E-409C-BE32-E72D297353CC}">
              <c16:uniqueId val="{00000003-308C-4ACD-9000-074CF7BF5EFA}"/>
            </c:ext>
          </c:extLst>
        </c:ser>
        <c:ser>
          <c:idx val="4"/>
          <c:order val="4"/>
          <c:tx>
            <c:strRef>
              <c:f>データシート!$A$31</c:f>
              <c:strCache>
                <c:ptCount val="1"/>
                <c:pt idx="0">
                  <c:v>渡島公平委員会特別会計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4-308C-4ACD-9000-074CF7BF5EFA}"/>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1.26</c:v>
                </c:pt>
                <c:pt idx="2">
                  <c:v>#N/A</c:v>
                </c:pt>
                <c:pt idx="3">
                  <c:v>0.62</c:v>
                </c:pt>
                <c:pt idx="4">
                  <c:v>#N/A</c:v>
                </c:pt>
                <c:pt idx="5">
                  <c:v>0.79</c:v>
                </c:pt>
                <c:pt idx="6">
                  <c:v>#N/A</c:v>
                </c:pt>
                <c:pt idx="7">
                  <c:v>1.05</c:v>
                </c:pt>
                <c:pt idx="8">
                  <c:v>#N/A</c:v>
                </c:pt>
                <c:pt idx="9">
                  <c:v>0.93</c:v>
                </c:pt>
              </c:numCache>
            </c:numRef>
          </c:val>
          <c:extLst>
            <c:ext xmlns:c16="http://schemas.microsoft.com/office/drawing/2014/chart" uri="{C3380CC4-5D6E-409C-BE32-E72D297353CC}">
              <c16:uniqueId val="{00000005-308C-4ACD-9000-074CF7BF5EFA}"/>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0.73</c:v>
                </c:pt>
                <c:pt idx="2">
                  <c:v>#N/A</c:v>
                </c:pt>
                <c:pt idx="3">
                  <c:v>0.69</c:v>
                </c:pt>
                <c:pt idx="4">
                  <c:v>#N/A</c:v>
                </c:pt>
                <c:pt idx="5">
                  <c:v>0.65</c:v>
                </c:pt>
                <c:pt idx="6">
                  <c:v>#N/A</c:v>
                </c:pt>
                <c:pt idx="7">
                  <c:v>0.68</c:v>
                </c:pt>
                <c:pt idx="8">
                  <c:v>#N/A</c:v>
                </c:pt>
                <c:pt idx="9">
                  <c:v>1</c:v>
                </c:pt>
              </c:numCache>
            </c:numRef>
          </c:val>
          <c:extLst>
            <c:ext xmlns:c16="http://schemas.microsoft.com/office/drawing/2014/chart" uri="{C3380CC4-5D6E-409C-BE32-E72D297353CC}">
              <c16:uniqueId val="{00000006-308C-4ACD-9000-074CF7BF5EFA}"/>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#N/A</c:v>
                </c:pt>
                <c:pt idx="3">
                  <c:v>0.8</c:v>
                </c:pt>
                <c:pt idx="4">
                  <c:v>#N/A</c:v>
                </c:pt>
                <c:pt idx="5">
                  <c:v>1.56</c:v>
                </c:pt>
                <c:pt idx="6">
                  <c:v>#N/A</c:v>
                </c:pt>
                <c:pt idx="7">
                  <c:v>1.66</c:v>
                </c:pt>
                <c:pt idx="8">
                  <c:v>#N/A</c:v>
                </c:pt>
                <c:pt idx="9">
                  <c:v>1.88</c:v>
                </c:pt>
              </c:numCache>
            </c:numRef>
          </c:val>
          <c:extLst>
            <c:ext xmlns:c16="http://schemas.microsoft.com/office/drawing/2014/chart" uri="{C3380CC4-5D6E-409C-BE32-E72D297353CC}">
              <c16:uniqueId val="{00000007-308C-4ACD-9000-074CF7BF5EF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2.57</c:v>
                </c:pt>
                <c:pt idx="2">
                  <c:v>#N/A</c:v>
                </c:pt>
                <c:pt idx="3">
                  <c:v>2.8</c:v>
                </c:pt>
                <c:pt idx="4">
                  <c:v>#N/A</c:v>
                </c:pt>
                <c:pt idx="5">
                  <c:v>3.07</c:v>
                </c:pt>
                <c:pt idx="6">
                  <c:v>#N/A</c:v>
                </c:pt>
                <c:pt idx="7">
                  <c:v>3.08</c:v>
                </c:pt>
                <c:pt idx="8">
                  <c:v>#N/A</c:v>
                </c:pt>
                <c:pt idx="9">
                  <c:v>3</c:v>
                </c:pt>
              </c:numCache>
            </c:numRef>
          </c:val>
          <c:extLst>
            <c:ext xmlns:c16="http://schemas.microsoft.com/office/drawing/2014/chart" uri="{C3380CC4-5D6E-409C-BE32-E72D297353CC}">
              <c16:uniqueId val="{00000008-308C-4ACD-9000-074CF7BF5EF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3.31</c:v>
                </c:pt>
                <c:pt idx="2">
                  <c:v>#N/A</c:v>
                </c:pt>
                <c:pt idx="3">
                  <c:v>3.65</c:v>
                </c:pt>
                <c:pt idx="4">
                  <c:v>#N/A</c:v>
                </c:pt>
                <c:pt idx="5">
                  <c:v>4.7</c:v>
                </c:pt>
                <c:pt idx="6">
                  <c:v>#N/A</c:v>
                </c:pt>
                <c:pt idx="7">
                  <c:v>4.2300000000000004</c:v>
                </c:pt>
                <c:pt idx="8">
                  <c:v>#N/A</c:v>
                </c:pt>
                <c:pt idx="9">
                  <c:v>4.67</c:v>
                </c:pt>
              </c:numCache>
            </c:numRef>
          </c:val>
          <c:extLst>
            <c:ext xmlns:c16="http://schemas.microsoft.com/office/drawing/2014/chart" uri="{C3380CC4-5D6E-409C-BE32-E72D297353CC}">
              <c16:uniqueId val="{00000009-308C-4ACD-9000-074CF7BF5EF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2078</c:v>
                </c:pt>
                <c:pt idx="5">
                  <c:v>2040</c:v>
                </c:pt>
                <c:pt idx="8">
                  <c:v>1976</c:v>
                </c:pt>
                <c:pt idx="11">
                  <c:v>1849</c:v>
                </c:pt>
                <c:pt idx="14">
                  <c:v>1768</c:v>
                </c:pt>
              </c:numCache>
            </c:numRef>
          </c:val>
          <c:extLst>
            <c:ext xmlns:c16="http://schemas.microsoft.com/office/drawing/2014/chart" uri="{C3380CC4-5D6E-409C-BE32-E72D297353CC}">
              <c16:uniqueId val="{00000000-DAB0-40F0-90B2-1AB91ADD2E5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AB0-40F0-90B2-1AB91ADD2E5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246</c:v>
                </c:pt>
                <c:pt idx="3">
                  <c:v>26</c:v>
                </c:pt>
                <c:pt idx="6">
                  <c:v>12</c:v>
                </c:pt>
                <c:pt idx="9">
                  <c:v>20</c:v>
                </c:pt>
                <c:pt idx="12">
                  <c:v>31</c:v>
                </c:pt>
              </c:numCache>
            </c:numRef>
          </c:val>
          <c:extLst>
            <c:ext xmlns:c16="http://schemas.microsoft.com/office/drawing/2014/chart" uri="{C3380CC4-5D6E-409C-BE32-E72D297353CC}">
              <c16:uniqueId val="{00000002-DAB0-40F0-90B2-1AB91ADD2E5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67</c:v>
                </c:pt>
                <c:pt idx="3">
                  <c:v>71</c:v>
                </c:pt>
                <c:pt idx="6">
                  <c:v>84</c:v>
                </c:pt>
                <c:pt idx="9">
                  <c:v>105</c:v>
                </c:pt>
                <c:pt idx="12">
                  <c:v>108</c:v>
                </c:pt>
              </c:numCache>
            </c:numRef>
          </c:val>
          <c:extLst>
            <c:ext xmlns:c16="http://schemas.microsoft.com/office/drawing/2014/chart" uri="{C3380CC4-5D6E-409C-BE32-E72D297353CC}">
              <c16:uniqueId val="{00000003-DAB0-40F0-90B2-1AB91ADD2E5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291</c:v>
                </c:pt>
                <c:pt idx="3">
                  <c:v>327</c:v>
                </c:pt>
                <c:pt idx="6">
                  <c:v>304</c:v>
                </c:pt>
                <c:pt idx="9">
                  <c:v>310</c:v>
                </c:pt>
                <c:pt idx="12">
                  <c:v>359</c:v>
                </c:pt>
              </c:numCache>
            </c:numRef>
          </c:val>
          <c:extLst>
            <c:ext xmlns:c16="http://schemas.microsoft.com/office/drawing/2014/chart" uri="{C3380CC4-5D6E-409C-BE32-E72D297353CC}">
              <c16:uniqueId val="{00000004-DAB0-40F0-90B2-1AB91ADD2E5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AB0-40F0-90B2-1AB91ADD2E5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AB0-40F0-90B2-1AB91ADD2E5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2047</c:v>
                </c:pt>
                <c:pt idx="3">
                  <c:v>2032</c:v>
                </c:pt>
                <c:pt idx="6">
                  <c:v>1992</c:v>
                </c:pt>
                <c:pt idx="9">
                  <c:v>1997</c:v>
                </c:pt>
                <c:pt idx="12">
                  <c:v>1934</c:v>
                </c:pt>
              </c:numCache>
            </c:numRef>
          </c:val>
          <c:extLst>
            <c:ext xmlns:c16="http://schemas.microsoft.com/office/drawing/2014/chart" uri="{C3380CC4-5D6E-409C-BE32-E72D297353CC}">
              <c16:uniqueId val="{00000007-DAB0-40F0-90B2-1AB91ADD2E5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573</c:v>
                </c:pt>
                <c:pt idx="2">
                  <c:v>#N/A</c:v>
                </c:pt>
                <c:pt idx="3">
                  <c:v>#N/A</c:v>
                </c:pt>
                <c:pt idx="4">
                  <c:v>416</c:v>
                </c:pt>
                <c:pt idx="5">
                  <c:v>#N/A</c:v>
                </c:pt>
                <c:pt idx="6">
                  <c:v>#N/A</c:v>
                </c:pt>
                <c:pt idx="7">
                  <c:v>416</c:v>
                </c:pt>
                <c:pt idx="8">
                  <c:v>#N/A</c:v>
                </c:pt>
                <c:pt idx="9">
                  <c:v>#N/A</c:v>
                </c:pt>
                <c:pt idx="10">
                  <c:v>583</c:v>
                </c:pt>
                <c:pt idx="11">
                  <c:v>#N/A</c:v>
                </c:pt>
                <c:pt idx="12">
                  <c:v>#N/A</c:v>
                </c:pt>
                <c:pt idx="13">
                  <c:v>664</c:v>
                </c:pt>
                <c:pt idx="14">
                  <c:v>#N/A</c:v>
                </c:pt>
              </c:numCache>
            </c:numRef>
          </c:val>
          <c:smooth val="0"/>
          <c:extLst>
            <c:ext xmlns:c16="http://schemas.microsoft.com/office/drawing/2014/chart" uri="{C3380CC4-5D6E-409C-BE32-E72D297353CC}">
              <c16:uniqueId val="{00000008-DAB0-40F0-90B2-1AB91ADD2E5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17379</c:v>
                </c:pt>
                <c:pt idx="5">
                  <c:v>16684</c:v>
                </c:pt>
                <c:pt idx="8">
                  <c:v>16077</c:v>
                </c:pt>
                <c:pt idx="11">
                  <c:v>15228</c:v>
                </c:pt>
                <c:pt idx="14">
                  <c:v>14357</c:v>
                </c:pt>
              </c:numCache>
            </c:numRef>
          </c:val>
          <c:extLst>
            <c:ext xmlns:c16="http://schemas.microsoft.com/office/drawing/2014/chart" uri="{C3380CC4-5D6E-409C-BE32-E72D297353CC}">
              <c16:uniqueId val="{00000000-C20E-49C0-860F-70F52144ADE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1458</c:v>
                </c:pt>
                <c:pt idx="5">
                  <c:v>1345</c:v>
                </c:pt>
                <c:pt idx="8">
                  <c:v>1330</c:v>
                </c:pt>
                <c:pt idx="11">
                  <c:v>1117</c:v>
                </c:pt>
                <c:pt idx="14">
                  <c:v>950</c:v>
                </c:pt>
              </c:numCache>
            </c:numRef>
          </c:val>
          <c:extLst>
            <c:ext xmlns:c16="http://schemas.microsoft.com/office/drawing/2014/chart" uri="{C3380CC4-5D6E-409C-BE32-E72D297353CC}">
              <c16:uniqueId val="{00000001-C20E-49C0-860F-70F52144ADE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11196</c:v>
                </c:pt>
                <c:pt idx="5">
                  <c:v>11459</c:v>
                </c:pt>
                <c:pt idx="8">
                  <c:v>11162</c:v>
                </c:pt>
                <c:pt idx="11">
                  <c:v>11296</c:v>
                </c:pt>
                <c:pt idx="14">
                  <c:v>11077</c:v>
                </c:pt>
              </c:numCache>
            </c:numRef>
          </c:val>
          <c:extLst>
            <c:ext xmlns:c16="http://schemas.microsoft.com/office/drawing/2014/chart" uri="{C3380CC4-5D6E-409C-BE32-E72D297353CC}">
              <c16:uniqueId val="{00000002-C20E-49C0-860F-70F52144ADE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20E-49C0-860F-70F52144ADE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20E-49C0-860F-70F52144ADE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20E-49C0-860F-70F52144ADE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2615</c:v>
                </c:pt>
                <c:pt idx="3">
                  <c:v>2626</c:v>
                </c:pt>
                <c:pt idx="6">
                  <c:v>2781</c:v>
                </c:pt>
                <c:pt idx="9">
                  <c:v>2740</c:v>
                </c:pt>
                <c:pt idx="12">
                  <c:v>2671</c:v>
                </c:pt>
              </c:numCache>
            </c:numRef>
          </c:val>
          <c:extLst>
            <c:ext xmlns:c16="http://schemas.microsoft.com/office/drawing/2014/chart" uri="{C3380CC4-5D6E-409C-BE32-E72D297353CC}">
              <c16:uniqueId val="{00000006-C20E-49C0-860F-70F52144ADE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330</c:v>
                </c:pt>
                <c:pt idx="3">
                  <c:v>481</c:v>
                </c:pt>
                <c:pt idx="6">
                  <c:v>820</c:v>
                </c:pt>
                <c:pt idx="9">
                  <c:v>730</c:v>
                </c:pt>
                <c:pt idx="12">
                  <c:v>786</c:v>
                </c:pt>
              </c:numCache>
            </c:numRef>
          </c:val>
          <c:extLst>
            <c:ext xmlns:c16="http://schemas.microsoft.com/office/drawing/2014/chart" uri="{C3380CC4-5D6E-409C-BE32-E72D297353CC}">
              <c16:uniqueId val="{00000007-C20E-49C0-860F-70F52144ADE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3443</c:v>
                </c:pt>
                <c:pt idx="3">
                  <c:v>2637</c:v>
                </c:pt>
                <c:pt idx="6">
                  <c:v>2457</c:v>
                </c:pt>
                <c:pt idx="9">
                  <c:v>2232</c:v>
                </c:pt>
                <c:pt idx="12">
                  <c:v>2488</c:v>
                </c:pt>
              </c:numCache>
            </c:numRef>
          </c:val>
          <c:extLst>
            <c:ext xmlns:c16="http://schemas.microsoft.com/office/drawing/2014/chart" uri="{C3380CC4-5D6E-409C-BE32-E72D297353CC}">
              <c16:uniqueId val="{00000008-C20E-49C0-860F-70F52144ADE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27</c:v>
                </c:pt>
                <c:pt idx="3">
                  <c:v>25</c:v>
                </c:pt>
                <c:pt idx="6">
                  <c:v>39</c:v>
                </c:pt>
                <c:pt idx="9">
                  <c:v>36</c:v>
                </c:pt>
                <c:pt idx="12">
                  <c:v>32</c:v>
                </c:pt>
              </c:numCache>
            </c:numRef>
          </c:val>
          <c:extLst>
            <c:ext xmlns:c16="http://schemas.microsoft.com/office/drawing/2014/chart" uri="{C3380CC4-5D6E-409C-BE32-E72D297353CC}">
              <c16:uniqueId val="{00000009-C20E-49C0-860F-70F52144ADE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16536</c:v>
                </c:pt>
                <c:pt idx="3">
                  <c:v>15837</c:v>
                </c:pt>
                <c:pt idx="6">
                  <c:v>15256</c:v>
                </c:pt>
                <c:pt idx="9">
                  <c:v>14408</c:v>
                </c:pt>
                <c:pt idx="12">
                  <c:v>13583</c:v>
                </c:pt>
              </c:numCache>
            </c:numRef>
          </c:val>
          <c:extLst>
            <c:ext xmlns:c16="http://schemas.microsoft.com/office/drawing/2014/chart" uri="{C3380CC4-5D6E-409C-BE32-E72D297353CC}">
              <c16:uniqueId val="{0000000A-C20E-49C0-860F-70F52144ADE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20E-49C0-860F-70F52144ADE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4064</c:v>
                </c:pt>
                <c:pt idx="1">
                  <c:v>3867</c:v>
                </c:pt>
                <c:pt idx="2">
                  <c:v>3944</c:v>
                </c:pt>
              </c:numCache>
            </c:numRef>
          </c:val>
          <c:extLst>
            <c:ext xmlns:c16="http://schemas.microsoft.com/office/drawing/2014/chart" uri="{C3380CC4-5D6E-409C-BE32-E72D297353CC}">
              <c16:uniqueId val="{00000000-31EE-4F2C-A408-880B65A3FD5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927</c:v>
                </c:pt>
                <c:pt idx="1">
                  <c:v>1105</c:v>
                </c:pt>
                <c:pt idx="2">
                  <c:v>1073</c:v>
                </c:pt>
              </c:numCache>
            </c:numRef>
          </c:val>
          <c:extLst>
            <c:ext xmlns:c16="http://schemas.microsoft.com/office/drawing/2014/chart" uri="{C3380CC4-5D6E-409C-BE32-E72D297353CC}">
              <c16:uniqueId val="{00000001-31EE-4F2C-A408-880B65A3FD5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5444</c:v>
                </c:pt>
                <c:pt idx="1">
                  <c:v>5801</c:v>
                </c:pt>
                <c:pt idx="2">
                  <c:v>5363</c:v>
                </c:pt>
              </c:numCache>
            </c:numRef>
          </c:val>
          <c:extLst>
            <c:ext xmlns:c16="http://schemas.microsoft.com/office/drawing/2014/chart" uri="{C3380CC4-5D6E-409C-BE32-E72D297353CC}">
              <c16:uniqueId val="{00000002-31EE-4F2C-A408-880B65A3FD5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北海道北斗市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前年度と比較し、実質公債費比率の分子が</a:t>
          </a:r>
          <a:r>
            <a:rPr kumimoji="1" lang="en-US" altLang="ja-JP" sz="1400">
              <a:latin typeface="ＭＳ ゴシック" pitchFamily="49" charset="-128"/>
              <a:ea typeface="ＭＳ ゴシック" pitchFamily="49" charset="-128"/>
            </a:rPr>
            <a:t>81</a:t>
          </a:r>
          <a:r>
            <a:rPr kumimoji="1" lang="ja-JP" altLang="en-US" sz="1400">
              <a:latin typeface="ＭＳ ゴシック" pitchFamily="49" charset="-128"/>
              <a:ea typeface="ＭＳ ゴシック" pitchFamily="49" charset="-128"/>
            </a:rPr>
            <a:t>百万円増となっている。主な要因は、新幹線建設事業に係る合併特例債等の交付税措置のある起債の償還終了に伴う、算入公債費等の減少による。</a:t>
          </a:r>
        </a:p>
        <a:p>
          <a:r>
            <a:rPr kumimoji="1" lang="ja-JP" altLang="en-US" sz="1400">
              <a:latin typeface="ＭＳ ゴシック" pitchFamily="49" charset="-128"/>
              <a:ea typeface="ＭＳ ゴシック" pitchFamily="49" charset="-128"/>
            </a:rPr>
            <a:t>　今後、施設の改修・更新事業や運動公園改修事業などの合併特例事業による公債費負担の増大が予想されるため、財政運営を圧迫しないよう更なる行財政改革を推進し、公債費負担が急激に増加しないよう努める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北斗市では、減債基金のうち、満期一括償還地方債の償還財源として積み立てた額はない。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北海道北斗市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将来負担額は、地方債現在高及び公営企業債等繰入見込額の縮小により減少傾向にある。充当可能財源等については、基準財政需要額算入見込額が年々減少し、結果、将来負担比率の分子は減となっている。</a:t>
          </a:r>
        </a:p>
        <a:p>
          <a:r>
            <a:rPr kumimoji="1" lang="ja-JP" altLang="en-US" sz="1400">
              <a:latin typeface="ＭＳ ゴシック" pitchFamily="49" charset="-128"/>
              <a:ea typeface="ＭＳ ゴシック" pitchFamily="49" charset="-128"/>
            </a:rPr>
            <a:t>　今後、施設の大規模改修・更新事業のほか、運動公園改修事業などの合併特例事業による公債費負担の増大が見込まれることから、財政運営を圧迫しないよう更なる行財政改革を推進し、公債費負担が急激に増加しないよう努める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北海道北斗市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新型コロナウイルス緊急対策事業で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百万円、単独道路等整備事業で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百万円、小中学校校務用パソコン更新事業で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百万円、公園・緑地施設改修事業で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一方、積立額は、財政調整基金に剰余金処分として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百万円、地域振興基金にふるさと納税分として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百万円、そのほか将来的な財政需要に備え、文教施設整備基金に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百万円を積み立てるなどし、合計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今後、施設の老朽化等に対応するため基金の取り崩しが予想されるが、事業の選択と集中の視点をもちながら計画的な基金の活用を行っていく。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　対外競技等参加助成事業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百万円、商業活性化支援センター大規模改修事業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　など</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・公共施設長寿命化整備基金　単独道路等整備事業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百万円、公園・緑地施設改修事業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　など</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・文教施設整備基金　小中学校校務用パソコン更新事業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百万円、保健体育施設改修事業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　など</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・みらい基金　ワイン振興対策事業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百万円、商店街等元気づくり事業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　など</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・一時産業振興対策基金　漁業経営活性化対策事業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百万円、道営農業基盤整備事業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　など</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百万円取り崩した一方で、ふるさと納税収入分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百万円を含む</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・公共施設長寿命化整備基金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百万円を取り崩した一方で、積み立てが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・文教施設整備基金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百万円を取り崩し、積み立てが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百万円にとどまったため。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・みらい基金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百万円を取崩、積み立てが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・一時産業振興対策基金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・地域振興基金：人口減少問題に対応する移住・定住促進対策事業や地方創生関連事業のため、計画的に積立てを行う。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・公共施設長寿命化整備基金：道路、河川、公園、公営住宅等の社会資本の将来的な改修、長寿命化事業に備え、計画的な積立てを行う。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・文教施設整備基金：英語教育や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ICT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教育の充実、学校施設の長寿命化、バリアフリー化等の事業に備え、計画的に積立てを行う。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・みらい基金：街の活性化や発展のため、計画的に積み立てを行う。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・一次産業振興対策基金：スマート農業や六次産業化の推進事業に備え、計画的な積立てを行う。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決算剰余金処分として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百万円を積み立てた一方、新型コロナウイルス緊急対策事業として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百万円の取り崩しがあったほか、本庁舎施設改修事業として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百万円、車輌購入事業として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災害への備え等のため、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億程度の残高を維持するよう計画的な積立て、取り崩しに努める。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水道事業への貸付金償還分として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百万円積み立てた一方、臨時財政対策債償還分として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水道事業への貸付金の償還が令和８年度で終了予定である一方、今後施設改修等のため地方債の増額が予想されることから、計画的な積立てに努める。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北海道北斗市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44,366
44,100
397.44
23,870,944
23,222,589
595,944
12,702,005
13,583,141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北海道平均及び類似団体平均を上回っているが、全国平均を</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２月の合併により行財政基盤の強化が図られてきたが、令和３年度をもって普通交付税の合併算定替が終了したことにより、今後、さらに一般財源の確保が厳しくなっていくことが予想されることから、計画的な行財政改革の推進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54428</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2662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140805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54428</xdr:rowOff>
    </xdr:from>
    <xdr:to>
      <xdr:col>24</xdr:col>
      <xdr:colOff>12700</xdr:colOff>
      <xdr:row>36</xdr:row>
      <xdr:rowOff>54428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161472</xdr:rowOff>
    </xdr:from>
    <xdr:to>
      <xdr:col>23</xdr:col>
      <xdr:colOff>133350</xdr:colOff>
      <xdr:row>40</xdr:row>
      <xdr:rowOff>161472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0194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151692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161472</xdr:rowOff>
    </xdr:from>
    <xdr:to>
      <xdr:col>19</xdr:col>
      <xdr:colOff>133350</xdr:colOff>
      <xdr:row>40</xdr:row>
      <xdr:rowOff>161472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019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162378</xdr:rowOff>
    </xdr:from>
    <xdr:to>
      <xdr:col>19</xdr:col>
      <xdr:colOff>184150</xdr:colOff>
      <xdr:row>41</xdr:row>
      <xdr:rowOff>92528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77305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06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161472</xdr:rowOff>
    </xdr:from>
    <xdr:to>
      <xdr:col>15</xdr:col>
      <xdr:colOff>82550</xdr:colOff>
      <xdr:row>41</xdr:row>
      <xdr:rowOff>7257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0194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7257</xdr:rowOff>
    </xdr:from>
    <xdr:to>
      <xdr:col>11</xdr:col>
      <xdr:colOff>31750</xdr:colOff>
      <xdr:row>41</xdr:row>
      <xdr:rowOff>7257</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0367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9270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110672</xdr:rowOff>
    </xdr:from>
    <xdr:to>
      <xdr:col>23</xdr:col>
      <xdr:colOff>184150</xdr:colOff>
      <xdr:row>41</xdr:row>
      <xdr:rowOff>40822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127199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110672</xdr:rowOff>
    </xdr:from>
    <xdr:to>
      <xdr:col>19</xdr:col>
      <xdr:colOff>184150</xdr:colOff>
      <xdr:row>41</xdr:row>
      <xdr:rowOff>40822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50999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110672</xdr:rowOff>
    </xdr:from>
    <xdr:to>
      <xdr:col>15</xdr:col>
      <xdr:colOff>133350</xdr:colOff>
      <xdr:row>41</xdr:row>
      <xdr:rowOff>40822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50999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127907</xdr:rowOff>
    </xdr:from>
    <xdr:to>
      <xdr:col>11</xdr:col>
      <xdr:colOff>82550</xdr:colOff>
      <xdr:row>41</xdr:row>
      <xdr:rowOff>58057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68234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127907</xdr:rowOff>
    </xdr:from>
    <xdr:to>
      <xdr:col>7</xdr:col>
      <xdr:colOff>31750</xdr:colOff>
      <xdr:row>41</xdr:row>
      <xdr:rowOff>58057</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68234</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全国市町村平均、北海道平均及び類似団体平均いずれも下回っている。</a:t>
          </a:r>
        </a:p>
        <a:p>
          <a:r>
            <a:rPr kumimoji="1" lang="ja-JP" altLang="en-US" sz="1300">
              <a:latin typeface="ＭＳ Ｐゴシック" panose="020B0600070205080204" pitchFamily="50" charset="-128"/>
              <a:ea typeface="ＭＳ Ｐゴシック" panose="020B0600070205080204" pitchFamily="50" charset="-128"/>
            </a:rPr>
            <a:t>　前年度は新型コロナウイルス等への対応として普通交付税</a:t>
          </a:r>
          <a:r>
            <a:rPr kumimoji="1" lang="en-US" altLang="ja-JP" sz="1300">
              <a:latin typeface="ＭＳ Ｐゴシック" panose="020B0600070205080204" pitchFamily="50" charset="-128"/>
              <a:ea typeface="ＭＳ Ｐゴシック" panose="020B0600070205080204" pitchFamily="50" charset="-128"/>
            </a:rPr>
            <a:t>412</a:t>
          </a:r>
          <a:r>
            <a:rPr kumimoji="1" lang="ja-JP" altLang="en-US" sz="1300">
              <a:latin typeface="ＭＳ Ｐゴシック" panose="020B0600070205080204" pitchFamily="50" charset="-128"/>
              <a:ea typeface="ＭＳ Ｐゴシック" panose="020B0600070205080204" pitchFamily="50" charset="-128"/>
            </a:rPr>
            <a:t>百万円、臨時財政対策債</a:t>
          </a:r>
          <a:r>
            <a:rPr kumimoji="1" lang="en-US" altLang="ja-JP" sz="1300">
              <a:latin typeface="ＭＳ Ｐゴシック" panose="020B0600070205080204" pitchFamily="50" charset="-128"/>
              <a:ea typeface="ＭＳ Ｐゴシック" panose="020B0600070205080204" pitchFamily="50" charset="-128"/>
            </a:rPr>
            <a:t>166</a:t>
          </a:r>
          <a:r>
            <a:rPr kumimoji="1" lang="ja-JP" altLang="en-US" sz="1300">
              <a:latin typeface="ＭＳ Ｐゴシック" panose="020B0600070205080204" pitchFamily="50" charset="-128"/>
              <a:ea typeface="ＭＳ Ｐゴシック" panose="020B0600070205080204" pitchFamily="50" charset="-128"/>
            </a:rPr>
            <a:t>百万円の増額があったため一時的に数値は下がったが、今年度は前年度比</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の増となっている。</a:t>
          </a:r>
        </a:p>
        <a:p>
          <a:r>
            <a:rPr kumimoji="1" lang="ja-JP" altLang="en-US" sz="1300">
              <a:latin typeface="ＭＳ Ｐゴシック" panose="020B0600070205080204" pitchFamily="50" charset="-128"/>
              <a:ea typeface="ＭＳ Ｐゴシック" panose="020B0600070205080204" pitchFamily="50" charset="-128"/>
            </a:rPr>
            <a:t>　今後も経常経費が財政運営を圧迫しないよう行財政改革を推進し、現行水準の維持に努める。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37465</xdr:rowOff>
    </xdr:from>
    <xdr:to>
      <xdr:col>23</xdr:col>
      <xdr:colOff>133350</xdr:colOff>
      <xdr:row>67</xdr:row>
      <xdr:rowOff>61913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324465"/>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33990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52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61913</xdr:rowOff>
    </xdr:from>
    <xdr:to>
      <xdr:col>24</xdr:col>
      <xdr:colOff>12700</xdr:colOff>
      <xdr:row>67</xdr:row>
      <xdr:rowOff>61913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54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123842</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10067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37465</xdr:rowOff>
    </xdr:from>
    <xdr:to>
      <xdr:col>24</xdr:col>
      <xdr:colOff>12700</xdr:colOff>
      <xdr:row>60</xdr:row>
      <xdr:rowOff>37465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324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28893</xdr:rowOff>
    </xdr:from>
    <xdr:to>
      <xdr:col>23</xdr:col>
      <xdr:colOff>133350</xdr:colOff>
      <xdr:row>62</xdr:row>
      <xdr:rowOff>80645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487343"/>
          <a:ext cx="838200" cy="22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59707</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6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28893</xdr:rowOff>
    </xdr:from>
    <xdr:to>
      <xdr:col>19</xdr:col>
      <xdr:colOff>133350</xdr:colOff>
      <xdr:row>62</xdr:row>
      <xdr:rowOff>153035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487343"/>
          <a:ext cx="889000" cy="29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11747</xdr:rowOff>
    </xdr:from>
    <xdr:to>
      <xdr:col>19</xdr:col>
      <xdr:colOff>184150</xdr:colOff>
      <xdr:row>62</xdr:row>
      <xdr:rowOff>113347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98124</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728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153035</xdr:rowOff>
    </xdr:from>
    <xdr:to>
      <xdr:col>15</xdr:col>
      <xdr:colOff>82550</xdr:colOff>
      <xdr:row>63</xdr:row>
      <xdr:rowOff>47943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782935"/>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93663</xdr:rowOff>
    </xdr:from>
    <xdr:to>
      <xdr:col>15</xdr:col>
      <xdr:colOff>133350</xdr:colOff>
      <xdr:row>64</xdr:row>
      <xdr:rowOff>23813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9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8590</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98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147003</xdr:rowOff>
    </xdr:from>
    <xdr:to>
      <xdr:col>11</xdr:col>
      <xdr:colOff>31750</xdr:colOff>
      <xdr:row>63</xdr:row>
      <xdr:rowOff>47943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77690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166053</xdr:rowOff>
    </xdr:from>
    <xdr:to>
      <xdr:col>11</xdr:col>
      <xdr:colOff>82550</xdr:colOff>
      <xdr:row>64</xdr:row>
      <xdr:rowOff>96203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96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80980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1053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123825</xdr:rowOff>
    </xdr:from>
    <xdr:to>
      <xdr:col>7</xdr:col>
      <xdr:colOff>31750</xdr:colOff>
      <xdr:row>64</xdr:row>
      <xdr:rowOff>53975</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9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38752</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101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29845</xdr:rowOff>
    </xdr:from>
    <xdr:to>
      <xdr:col>23</xdr:col>
      <xdr:colOff>184150</xdr:colOff>
      <xdr:row>62</xdr:row>
      <xdr:rowOff>131445</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46372</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149543</xdr:rowOff>
    </xdr:from>
    <xdr:to>
      <xdr:col>19</xdr:col>
      <xdr:colOff>184150</xdr:colOff>
      <xdr:row>61</xdr:row>
      <xdr:rowOff>79693</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43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89870</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20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102235</xdr:rowOff>
    </xdr:from>
    <xdr:to>
      <xdr:col>15</xdr:col>
      <xdr:colOff>133350</xdr:colOff>
      <xdr:row>63</xdr:row>
      <xdr:rowOff>32385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42562</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168593</xdr:rowOff>
    </xdr:from>
    <xdr:to>
      <xdr:col>11</xdr:col>
      <xdr:colOff>82550</xdr:colOff>
      <xdr:row>63</xdr:row>
      <xdr:rowOff>98743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79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108920</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56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96203</xdr:rowOff>
    </xdr:from>
    <xdr:to>
      <xdr:col>7</xdr:col>
      <xdr:colOff>31750</xdr:colOff>
      <xdr:row>63</xdr:row>
      <xdr:rowOff>26353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72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36530</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49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[144,801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人件費の抑制、行財政運営の効率化により全国市町村平均、北海道平均及び類似団体平均のいずれも下回っている。</a:t>
          </a:r>
        </a:p>
        <a:p>
          <a:r>
            <a:rPr kumimoji="1" lang="ja-JP" altLang="en-US" sz="1300">
              <a:latin typeface="ＭＳ Ｐゴシック" panose="020B0600070205080204" pitchFamily="50" charset="-128"/>
              <a:ea typeface="ＭＳ Ｐゴシック" panose="020B0600070205080204" pitchFamily="50" charset="-128"/>
            </a:rPr>
            <a:t>　今後は少子高齢化等に伴う行政サービスの多様化に伴い、一定数の職員確保が求められるため、人件費の増嵩が予想される。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69483</xdr:rowOff>
    </xdr:from>
    <xdr:to>
      <xdr:col>23</xdr:col>
      <xdr:colOff>133350</xdr:colOff>
      <xdr:row>89</xdr:row>
      <xdr:rowOff>99809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85483"/>
          <a:ext cx="0" cy="15733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71886</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3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99809</xdr:rowOff>
    </xdr:from>
    <xdr:to>
      <xdr:col>24</xdr:col>
      <xdr:colOff>12700</xdr:colOff>
      <xdr:row>89</xdr:row>
      <xdr:rowOff>99809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5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155860</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5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69483</xdr:rowOff>
    </xdr:from>
    <xdr:to>
      <xdr:col>24</xdr:col>
      <xdr:colOff>12700</xdr:colOff>
      <xdr:row>80</xdr:row>
      <xdr:rowOff>69483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8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136275</xdr:rowOff>
    </xdr:from>
    <xdr:to>
      <xdr:col>23</xdr:col>
      <xdr:colOff>133350</xdr:colOff>
      <xdr:row>81</xdr:row>
      <xdr:rowOff>10199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3852275"/>
          <a:ext cx="838200" cy="4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57383</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9448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85306</xdr:rowOff>
    </xdr:from>
    <xdr:to>
      <xdr:col>23</xdr:col>
      <xdr:colOff>184150</xdr:colOff>
      <xdr:row>82</xdr:row>
      <xdr:rowOff>15456</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7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136275</xdr:rowOff>
    </xdr:from>
    <xdr:to>
      <xdr:col>19</xdr:col>
      <xdr:colOff>133350</xdr:colOff>
      <xdr:row>80</xdr:row>
      <xdr:rowOff>150408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3225800" y="13852275"/>
          <a:ext cx="889000" cy="1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69304</xdr:rowOff>
    </xdr:from>
    <xdr:to>
      <xdr:col>19</xdr:col>
      <xdr:colOff>184150</xdr:colOff>
      <xdr:row>81</xdr:row>
      <xdr:rowOff>170904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95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155681</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043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73082</xdr:rowOff>
    </xdr:from>
    <xdr:to>
      <xdr:col>15</xdr:col>
      <xdr:colOff>82550</xdr:colOff>
      <xdr:row>80</xdr:row>
      <xdr:rowOff>150408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789082"/>
          <a:ext cx="889000" cy="7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132578</xdr:rowOff>
    </xdr:from>
    <xdr:to>
      <xdr:col>15</xdr:col>
      <xdr:colOff>133350</xdr:colOff>
      <xdr:row>82</xdr:row>
      <xdr:rowOff>62728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020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47505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10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70914</xdr:rowOff>
    </xdr:from>
    <xdr:to>
      <xdr:col>11</xdr:col>
      <xdr:colOff>31750</xdr:colOff>
      <xdr:row>80</xdr:row>
      <xdr:rowOff>73082</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786914"/>
          <a:ext cx="889000" cy="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76350</xdr:rowOff>
    </xdr:from>
    <xdr:to>
      <xdr:col>11</xdr:col>
      <xdr:colOff>82550</xdr:colOff>
      <xdr:row>82</xdr:row>
      <xdr:rowOff>6500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9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162727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0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54561</xdr:rowOff>
    </xdr:from>
    <xdr:to>
      <xdr:col>7</xdr:col>
      <xdr:colOff>31750</xdr:colOff>
      <xdr:row>81</xdr:row>
      <xdr:rowOff>156161</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942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140938</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028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130849</xdr:rowOff>
    </xdr:from>
    <xdr:to>
      <xdr:col>23</xdr:col>
      <xdr:colOff>184150</xdr:colOff>
      <xdr:row>81</xdr:row>
      <xdr:rowOff>60999</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8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52126</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76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85475</xdr:rowOff>
    </xdr:from>
    <xdr:to>
      <xdr:col>19</xdr:col>
      <xdr:colOff>184150</xdr:colOff>
      <xdr:row>81</xdr:row>
      <xdr:rowOff>15625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80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25802</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570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99608</xdr:rowOff>
    </xdr:from>
    <xdr:to>
      <xdr:col>15</xdr:col>
      <xdr:colOff>133350</xdr:colOff>
      <xdr:row>81</xdr:row>
      <xdr:rowOff>29758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81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39935</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5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22282</xdr:rowOff>
    </xdr:from>
    <xdr:to>
      <xdr:col>11</xdr:col>
      <xdr:colOff>82550</xdr:colOff>
      <xdr:row>80</xdr:row>
      <xdr:rowOff>123882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73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134059</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50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20114</xdr:rowOff>
    </xdr:from>
    <xdr:to>
      <xdr:col>7</xdr:col>
      <xdr:colOff>31750</xdr:colOff>
      <xdr:row>80</xdr:row>
      <xdr:rowOff>121714</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73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131891</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504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全国市平均は下回っているが全国町村平均を上回っている。</a:t>
          </a:r>
        </a:p>
        <a:p>
          <a:r>
            <a:rPr kumimoji="1" lang="ja-JP" altLang="en-US" sz="1300">
              <a:latin typeface="ＭＳ Ｐゴシック" panose="020B0600070205080204" pitchFamily="50" charset="-128"/>
              <a:ea typeface="ＭＳ Ｐゴシック" panose="020B0600070205080204" pitchFamily="50" charset="-128"/>
            </a:rPr>
            <a:t>　今後も人事院勧告に基づく給与・人事制度の適正な運用を進めるとともに、年齢階層ごとの職員数の平準化を図る必要がある。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129721</xdr:rowOff>
    </xdr:from>
    <xdr:to>
      <xdr:col>81</xdr:col>
      <xdr:colOff>44450</xdr:colOff>
      <xdr:row>88</xdr:row>
      <xdr:rowOff>155121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674271"/>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127198</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1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155121</xdr:rowOff>
    </xdr:from>
    <xdr:to>
      <xdr:col>81</xdr:col>
      <xdr:colOff>133350</xdr:colOff>
      <xdr:row>88</xdr:row>
      <xdr:rowOff>155121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4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44648</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129721</xdr:rowOff>
    </xdr:from>
    <xdr:to>
      <xdr:col>81</xdr:col>
      <xdr:colOff>133350</xdr:colOff>
      <xdr:row>79</xdr:row>
      <xdr:rowOff>129721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67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30843</xdr:rowOff>
    </xdr:from>
    <xdr:to>
      <xdr:col>81</xdr:col>
      <xdr:colOff>44450</xdr:colOff>
      <xdr:row>85</xdr:row>
      <xdr:rowOff>14514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432643"/>
          <a:ext cx="8382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99077</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48079</xdr:rowOff>
    </xdr:from>
    <xdr:to>
      <xdr:col>77</xdr:col>
      <xdr:colOff>44450</xdr:colOff>
      <xdr:row>85</xdr:row>
      <xdr:rowOff>14514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449879"/>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99786</xdr:rowOff>
    </xdr:from>
    <xdr:to>
      <xdr:col>77</xdr:col>
      <xdr:colOff>95250</xdr:colOff>
      <xdr:row>84</xdr:row>
      <xdr:rowOff>29936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40113</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099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98879</xdr:rowOff>
    </xdr:from>
    <xdr:to>
      <xdr:col>72</xdr:col>
      <xdr:colOff>203200</xdr:colOff>
      <xdr:row>84</xdr:row>
      <xdr:rowOff>48079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32922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99786</xdr:rowOff>
    </xdr:from>
    <xdr:to>
      <xdr:col>73</xdr:col>
      <xdr:colOff>44450</xdr:colOff>
      <xdr:row>84</xdr:row>
      <xdr:rowOff>29936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40113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149679</xdr:rowOff>
    </xdr:from>
    <xdr:to>
      <xdr:col>68</xdr:col>
      <xdr:colOff>152400</xdr:colOff>
      <xdr:row>83</xdr:row>
      <xdr:rowOff>98879</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20857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82550</xdr:rowOff>
    </xdr:from>
    <xdr:to>
      <xdr:col>68</xdr:col>
      <xdr:colOff>203200</xdr:colOff>
      <xdr:row>84</xdr:row>
      <xdr:rowOff>12700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168927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99786</xdr:rowOff>
    </xdr:from>
    <xdr:to>
      <xdr:col>64</xdr:col>
      <xdr:colOff>152400</xdr:colOff>
      <xdr:row>84</xdr:row>
      <xdr:rowOff>29936</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14713</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41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151493</xdr:rowOff>
    </xdr:from>
    <xdr:to>
      <xdr:col>81</xdr:col>
      <xdr:colOff>95250</xdr:colOff>
      <xdr:row>84</xdr:row>
      <xdr:rowOff>81643</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123570</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35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135164</xdr:rowOff>
    </xdr:from>
    <xdr:to>
      <xdr:col>77</xdr:col>
      <xdr:colOff>95250</xdr:colOff>
      <xdr:row>85</xdr:row>
      <xdr:rowOff>65314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50091</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623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168729</xdr:rowOff>
    </xdr:from>
    <xdr:to>
      <xdr:col>73</xdr:col>
      <xdr:colOff>44450</xdr:colOff>
      <xdr:row>84</xdr:row>
      <xdr:rowOff>98879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83656</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48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48079</xdr:rowOff>
    </xdr:from>
    <xdr:to>
      <xdr:col>68</xdr:col>
      <xdr:colOff>203200</xdr:colOff>
      <xdr:row>83</xdr:row>
      <xdr:rowOff>149679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159856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98879</xdr:rowOff>
    </xdr:from>
    <xdr:to>
      <xdr:col>64</xdr:col>
      <xdr:colOff>152400</xdr:colOff>
      <xdr:row>83</xdr:row>
      <xdr:rowOff>29029</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15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39206</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3926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これまでの定員管理計画に基づき、新規採用の抑制、労務職員の退職者不補充などにより、類似団体内で最少を継続している。</a:t>
          </a:r>
        </a:p>
        <a:p>
          <a:r>
            <a:rPr kumimoji="1" lang="ja-JP" altLang="en-US" sz="1300">
              <a:latin typeface="ＭＳ Ｐゴシック" panose="020B0600070205080204" pitchFamily="50" charset="-128"/>
              <a:ea typeface="ＭＳ Ｐゴシック" panose="020B0600070205080204" pitchFamily="50" charset="-128"/>
            </a:rPr>
            <a:t>　事務量等を考慮し、今後も適正な人員配置に努める必要がある。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81026</xdr:rowOff>
    </xdr:from>
    <xdr:to>
      <xdr:col>81</xdr:col>
      <xdr:colOff>44450</xdr:colOff>
      <xdr:row>67</xdr:row>
      <xdr:rowOff>31348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96576"/>
          <a:ext cx="0" cy="1321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3425</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90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31348</xdr:rowOff>
    </xdr:from>
    <xdr:to>
      <xdr:col>81</xdr:col>
      <xdr:colOff>133350</xdr:colOff>
      <xdr:row>67</xdr:row>
      <xdr:rowOff>31348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18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167403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4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81026</xdr:rowOff>
    </xdr:from>
    <xdr:to>
      <xdr:col>81</xdr:col>
      <xdr:colOff>133350</xdr:colOff>
      <xdr:row>59</xdr:row>
      <xdr:rowOff>81026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9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75395</xdr:rowOff>
    </xdr:from>
    <xdr:to>
      <xdr:col>81</xdr:col>
      <xdr:colOff>44450</xdr:colOff>
      <xdr:row>59</xdr:row>
      <xdr:rowOff>81026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190945"/>
          <a:ext cx="838200" cy="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163974</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2795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20447</xdr:rowOff>
    </xdr:from>
    <xdr:to>
      <xdr:col>81</xdr:col>
      <xdr:colOff>95250</xdr:colOff>
      <xdr:row>60</xdr:row>
      <xdr:rowOff>122047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72581</xdr:rowOff>
    </xdr:from>
    <xdr:to>
      <xdr:col>77</xdr:col>
      <xdr:colOff>44450</xdr:colOff>
      <xdr:row>59</xdr:row>
      <xdr:rowOff>75395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188131"/>
          <a:ext cx="889000" cy="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16023</xdr:rowOff>
    </xdr:from>
    <xdr:to>
      <xdr:col>77</xdr:col>
      <xdr:colOff>95250</xdr:colOff>
      <xdr:row>60</xdr:row>
      <xdr:rowOff>117623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0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102400</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89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68156</xdr:rowOff>
    </xdr:from>
    <xdr:to>
      <xdr:col>72</xdr:col>
      <xdr:colOff>203200</xdr:colOff>
      <xdr:row>59</xdr:row>
      <xdr:rowOff>72581</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183706"/>
          <a:ext cx="889000" cy="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65490</xdr:rowOff>
    </xdr:from>
    <xdr:to>
      <xdr:col>73</xdr:col>
      <xdr:colOff>44450</xdr:colOff>
      <xdr:row>60</xdr:row>
      <xdr:rowOff>167090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5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151867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43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58505</xdr:rowOff>
    </xdr:from>
    <xdr:to>
      <xdr:col>68</xdr:col>
      <xdr:colOff>152400</xdr:colOff>
      <xdr:row>59</xdr:row>
      <xdr:rowOff>68156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174055"/>
          <a:ext cx="889000" cy="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62272</xdr:rowOff>
    </xdr:from>
    <xdr:to>
      <xdr:col>68</xdr:col>
      <xdr:colOff>203200</xdr:colOff>
      <xdr:row>60</xdr:row>
      <xdr:rowOff>163872</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34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148649</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43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57848</xdr:rowOff>
    </xdr:from>
    <xdr:to>
      <xdr:col>64</xdr:col>
      <xdr:colOff>152400</xdr:colOff>
      <xdr:row>60</xdr:row>
      <xdr:rowOff>159448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4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144225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43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30226</xdr:rowOff>
    </xdr:from>
    <xdr:to>
      <xdr:col>81</xdr:col>
      <xdr:colOff>95250</xdr:colOff>
      <xdr:row>59</xdr:row>
      <xdr:rowOff>131826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14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122953</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06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24595</xdr:rowOff>
    </xdr:from>
    <xdr:to>
      <xdr:col>77</xdr:col>
      <xdr:colOff>95250</xdr:colOff>
      <xdr:row>59</xdr:row>
      <xdr:rowOff>126195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14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136372</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9909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21781</xdr:rowOff>
    </xdr:from>
    <xdr:to>
      <xdr:col>73</xdr:col>
      <xdr:colOff>44450</xdr:colOff>
      <xdr:row>59</xdr:row>
      <xdr:rowOff>123381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13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133558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990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17356</xdr:rowOff>
    </xdr:from>
    <xdr:to>
      <xdr:col>68</xdr:col>
      <xdr:colOff>203200</xdr:colOff>
      <xdr:row>59</xdr:row>
      <xdr:rowOff>118956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13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129133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9901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7705</xdr:rowOff>
    </xdr:from>
    <xdr:to>
      <xdr:col>64</xdr:col>
      <xdr:colOff>152400</xdr:colOff>
      <xdr:row>59</xdr:row>
      <xdr:rowOff>109305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12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119482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9892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第２次北斗市総合計画のもと、地域住民との意見交換を図り適量・適切な事業実施により、類似団体平均、全国平均、北海道平均を下回る</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今後とも、緊急度・住民ニーズを的確に把握した事業の選択により、起債に大きく頼ることのない財政運営に努める。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155448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64580"/>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127525</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155448</xdr:rowOff>
    </xdr:from>
    <xdr:to>
      <xdr:col>81</xdr:col>
      <xdr:colOff>133350</xdr:colOff>
      <xdr:row>44</xdr:row>
      <xdr:rowOff>155448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161036</xdr:rowOff>
    </xdr:from>
    <xdr:to>
      <xdr:col>81</xdr:col>
      <xdr:colOff>44450</xdr:colOff>
      <xdr:row>39</xdr:row>
      <xdr:rowOff>57150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6676136"/>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96537</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95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161036</xdr:rowOff>
    </xdr:from>
    <xdr:to>
      <xdr:col>77</xdr:col>
      <xdr:colOff>44450</xdr:colOff>
      <xdr:row>38</xdr:row>
      <xdr:rowOff>170688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667613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58691</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08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170688</xdr:rowOff>
    </xdr:from>
    <xdr:to>
      <xdr:col>72</xdr:col>
      <xdr:colOff>203200</xdr:colOff>
      <xdr:row>39</xdr:row>
      <xdr:rowOff>8890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668578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68834</xdr:rowOff>
    </xdr:from>
    <xdr:to>
      <xdr:col>73</xdr:col>
      <xdr:colOff>44450</xdr:colOff>
      <xdr:row>41</xdr:row>
      <xdr:rowOff>170434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155211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8890</xdr:rowOff>
    </xdr:from>
    <xdr:to>
      <xdr:col>68</xdr:col>
      <xdr:colOff>152400</xdr:colOff>
      <xdr:row>39</xdr:row>
      <xdr:rowOff>57150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66954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22369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6350</xdr:rowOff>
    </xdr:from>
    <xdr:to>
      <xdr:col>81</xdr:col>
      <xdr:colOff>95250</xdr:colOff>
      <xdr:row>39</xdr:row>
      <xdr:rowOff>107950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22877</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110236</xdr:rowOff>
    </xdr:from>
    <xdr:to>
      <xdr:col>77</xdr:col>
      <xdr:colOff>95250</xdr:colOff>
      <xdr:row>39</xdr:row>
      <xdr:rowOff>40386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50563</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119888</xdr:rowOff>
    </xdr:from>
    <xdr:to>
      <xdr:col>73</xdr:col>
      <xdr:colOff>44450</xdr:colOff>
      <xdr:row>39</xdr:row>
      <xdr:rowOff>50038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6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60215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40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129540</xdr:rowOff>
    </xdr:from>
    <xdr:to>
      <xdr:col>68</xdr:col>
      <xdr:colOff>203200</xdr:colOff>
      <xdr:row>39</xdr:row>
      <xdr:rowOff>59690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69867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6350</xdr:rowOff>
    </xdr:from>
    <xdr:to>
      <xdr:col>64</xdr:col>
      <xdr:colOff>152400</xdr:colOff>
      <xdr:row>39</xdr:row>
      <xdr:rowOff>107950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118127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年度から将来負担比率がゼロを下回り、全国市町村平均、北海道平均及び類似団体平均のいずれも下回っている状況にある。</a:t>
          </a:r>
        </a:p>
        <a:p>
          <a:r>
            <a:rPr kumimoji="1" lang="ja-JP" altLang="en-US" sz="1300">
              <a:latin typeface="ＭＳ Ｐゴシック" panose="020B0600070205080204" pitchFamily="50" charset="-128"/>
              <a:ea typeface="ＭＳ Ｐゴシック" panose="020B0600070205080204" pitchFamily="50" charset="-128"/>
            </a:rPr>
            <a:t>　今後、運動公園拡充事業等の合併特例事業の終了により、起債残高は減少していく一方で、老朽化した公共施設の改修等が見込まれることから、引き続き世代間負担の公平化に配慮しつつ、将来の世代に過剰な負担を残さないよう適正な市債残高の管理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451100"/>
          <a:ext cx="0" cy="1530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9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121683</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521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149606</xdr:rowOff>
    </xdr:from>
    <xdr:to>
      <xdr:col>81</xdr:col>
      <xdr:colOff>95250</xdr:colOff>
      <xdr:row>15</xdr:row>
      <xdr:rowOff>79756</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50546</xdr:rowOff>
    </xdr:from>
    <xdr:to>
      <xdr:col>77</xdr:col>
      <xdr:colOff>95250</xdr:colOff>
      <xdr:row>15</xdr:row>
      <xdr:rowOff>152146</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162323</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39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57658</xdr:rowOff>
    </xdr:from>
    <xdr:to>
      <xdr:col>73</xdr:col>
      <xdr:colOff>44450</xdr:colOff>
      <xdr:row>16</xdr:row>
      <xdr:rowOff>159258</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80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169435</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56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131013</xdr:rowOff>
    </xdr:from>
    <xdr:to>
      <xdr:col>68</xdr:col>
      <xdr:colOff>203200</xdr:colOff>
      <xdr:row>17</xdr:row>
      <xdr:rowOff>61163</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87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71340</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64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120396</xdr:rowOff>
    </xdr:from>
    <xdr:to>
      <xdr:col>64</xdr:col>
      <xdr:colOff>152400</xdr:colOff>
      <xdr:row>17</xdr:row>
      <xdr:rowOff>50546</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86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60723</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63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北海道北斗市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44,366
44,100
397.44
23,870,944
23,222,589
595,944
12,702,005
13,583,141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全国市町村平均、北海道平均及び類似団体平均を大きく下回っている。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　今後も事務量を考慮し、適正な定員管理とともに、人件費の推移を注視する必要がある。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159004</xdr:rowOff>
    </xdr:from>
    <xdr:to>
      <xdr:col>24</xdr:col>
      <xdr:colOff>25400</xdr:colOff>
      <xdr:row>40</xdr:row>
      <xdr:rowOff>99568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88304"/>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71645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2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99568</xdr:rowOff>
    </xdr:from>
    <xdr:to>
      <xdr:col>24</xdr:col>
      <xdr:colOff>114300</xdr:colOff>
      <xdr:row>40</xdr:row>
      <xdr:rowOff>99568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57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73931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159004</xdr:rowOff>
    </xdr:from>
    <xdr:to>
      <xdr:col>24</xdr:col>
      <xdr:colOff>114300</xdr:colOff>
      <xdr:row>34</xdr:row>
      <xdr:rowOff>159004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117856</xdr:rowOff>
    </xdr:from>
    <xdr:to>
      <xdr:col>24</xdr:col>
      <xdr:colOff>25400</xdr:colOff>
      <xdr:row>34</xdr:row>
      <xdr:rowOff>159004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594715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117856</xdr:rowOff>
    </xdr:from>
    <xdr:to>
      <xdr:col>19</xdr:col>
      <xdr:colOff>187325</xdr:colOff>
      <xdr:row>34</xdr:row>
      <xdr:rowOff>154432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59471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94996</xdr:rowOff>
    </xdr:from>
    <xdr:to>
      <xdr:col>15</xdr:col>
      <xdr:colOff>98425</xdr:colOff>
      <xdr:row>34</xdr:row>
      <xdr:rowOff>154432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59242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51054</xdr:rowOff>
    </xdr:from>
    <xdr:to>
      <xdr:col>15</xdr:col>
      <xdr:colOff>149225</xdr:colOff>
      <xdr:row>37</xdr:row>
      <xdr:rowOff>152654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137431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85852</xdr:rowOff>
    </xdr:from>
    <xdr:to>
      <xdr:col>11</xdr:col>
      <xdr:colOff>9525</xdr:colOff>
      <xdr:row>34</xdr:row>
      <xdr:rowOff>94996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59151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158496</xdr:rowOff>
    </xdr:from>
    <xdr:to>
      <xdr:col>11</xdr:col>
      <xdr:colOff>60325</xdr:colOff>
      <xdr:row>37</xdr:row>
      <xdr:rowOff>88646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73423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77995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108204</xdr:rowOff>
    </xdr:from>
    <xdr:to>
      <xdr:col>24</xdr:col>
      <xdr:colOff>76200</xdr:colOff>
      <xdr:row>35</xdr:row>
      <xdr:rowOff>38354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16781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84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67056</xdr:rowOff>
    </xdr:from>
    <xdr:to>
      <xdr:col>20</xdr:col>
      <xdr:colOff>38100</xdr:colOff>
      <xdr:row>34</xdr:row>
      <xdr:rowOff>168656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7383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665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103632</xdr:rowOff>
    </xdr:from>
    <xdr:to>
      <xdr:col>15</xdr:col>
      <xdr:colOff>149225</xdr:colOff>
      <xdr:row>35</xdr:row>
      <xdr:rowOff>33782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43959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44196</xdr:rowOff>
    </xdr:from>
    <xdr:to>
      <xdr:col>11</xdr:col>
      <xdr:colOff>60325</xdr:colOff>
      <xdr:row>34</xdr:row>
      <xdr:rowOff>145796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155973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35052</xdr:rowOff>
    </xdr:from>
    <xdr:to>
      <xdr:col>6</xdr:col>
      <xdr:colOff>171450</xdr:colOff>
      <xdr:row>34</xdr:row>
      <xdr:rowOff>136652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146829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全国平均、北海道平均及び類似団体平均を上回っている。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今後も物価高騰や老朽化施設の修繕料増加などが予想されるため、公共施設整備計画に基づき、市有施設の統廃合検討を進めるなど、物件費抑制に努める。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24130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282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167657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24130</xdr:rowOff>
    </xdr:from>
    <xdr:to>
      <xdr:col>82</xdr:col>
      <xdr:colOff>196850</xdr:colOff>
      <xdr:row>21</xdr:row>
      <xdr:rowOff>24130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153670</xdr:rowOff>
    </xdr:from>
    <xdr:to>
      <xdr:col>82</xdr:col>
      <xdr:colOff>107950</xdr:colOff>
      <xdr:row>18</xdr:row>
      <xdr:rowOff>157480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06832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92727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153670</xdr:rowOff>
    </xdr:from>
    <xdr:to>
      <xdr:col>78</xdr:col>
      <xdr:colOff>69850</xdr:colOff>
      <xdr:row>17</xdr:row>
      <xdr:rowOff>168910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068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156210</xdr:rowOff>
    </xdr:from>
    <xdr:to>
      <xdr:col>78</xdr:col>
      <xdr:colOff>120650</xdr:colOff>
      <xdr:row>16</xdr:row>
      <xdr:rowOff>86360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96537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96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168910</xdr:rowOff>
    </xdr:from>
    <xdr:to>
      <xdr:col>73</xdr:col>
      <xdr:colOff>180975</xdr:colOff>
      <xdr:row>18</xdr:row>
      <xdr:rowOff>66040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0835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22860</xdr:rowOff>
    </xdr:from>
    <xdr:to>
      <xdr:col>74</xdr:col>
      <xdr:colOff>31750</xdr:colOff>
      <xdr:row>16</xdr:row>
      <xdr:rowOff>124460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134637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5080</xdr:rowOff>
    </xdr:from>
    <xdr:to>
      <xdr:col>69</xdr:col>
      <xdr:colOff>92075</xdr:colOff>
      <xdr:row>18</xdr:row>
      <xdr:rowOff>66040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0911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106680</xdr:rowOff>
    </xdr:from>
    <xdr:to>
      <xdr:col>69</xdr:col>
      <xdr:colOff>142875</xdr:colOff>
      <xdr:row>17</xdr:row>
      <xdr:rowOff>36830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47007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83820</xdr:rowOff>
    </xdr:from>
    <xdr:to>
      <xdr:col>65</xdr:col>
      <xdr:colOff>53975</xdr:colOff>
      <xdr:row>17</xdr:row>
      <xdr:rowOff>13970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24147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106680</xdr:rowOff>
    </xdr:from>
    <xdr:to>
      <xdr:col>82</xdr:col>
      <xdr:colOff>158750</xdr:colOff>
      <xdr:row>19</xdr:row>
      <xdr:rowOff>36830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19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78757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16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102870</xdr:rowOff>
    </xdr:from>
    <xdr:to>
      <xdr:col>78</xdr:col>
      <xdr:colOff>120650</xdr:colOff>
      <xdr:row>18</xdr:row>
      <xdr:rowOff>33020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17797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10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118110</xdr:rowOff>
    </xdr:from>
    <xdr:to>
      <xdr:col>74</xdr:col>
      <xdr:colOff>31750</xdr:colOff>
      <xdr:row>18</xdr:row>
      <xdr:rowOff>48260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33037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15240</xdr:rowOff>
    </xdr:from>
    <xdr:to>
      <xdr:col>69</xdr:col>
      <xdr:colOff>142875</xdr:colOff>
      <xdr:row>18</xdr:row>
      <xdr:rowOff>116840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101617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125730</xdr:rowOff>
    </xdr:from>
    <xdr:to>
      <xdr:col>65</xdr:col>
      <xdr:colOff>53975</xdr:colOff>
      <xdr:row>18</xdr:row>
      <xdr:rowOff>55880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40657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12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が類似団体平均を大きく上回っている。その傾向の要因としては、社会福祉費が他団体の平均値よりも特に高いことが挙げられる。高齢者の自立支援や重度化防止、介護予防等に必要な取組みを推進するとともに、市独自施策等の見直しを進めていくことで、財政を圧迫する上昇傾向に歯止めをかけ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8890</xdr:rowOff>
    </xdr:from>
    <xdr:to>
      <xdr:col>24</xdr:col>
      <xdr:colOff>25400</xdr:colOff>
      <xdr:row>61</xdr:row>
      <xdr:rowOff>85090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957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57167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85090</xdr:rowOff>
    </xdr:from>
    <xdr:to>
      <xdr:col>24</xdr:col>
      <xdr:colOff>114300</xdr:colOff>
      <xdr:row>61</xdr:row>
      <xdr:rowOff>85090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95267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8890</xdr:rowOff>
    </xdr:from>
    <xdr:to>
      <xdr:col>24</xdr:col>
      <xdr:colOff>114300</xdr:colOff>
      <xdr:row>53</xdr:row>
      <xdr:rowOff>8890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8890</xdr:rowOff>
    </xdr:from>
    <xdr:to>
      <xdr:col>24</xdr:col>
      <xdr:colOff>25400</xdr:colOff>
      <xdr:row>59</xdr:row>
      <xdr:rowOff>77470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101244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27957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629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xdr:rowOff>
    </xdr:from>
    <xdr:to>
      <xdr:col>24</xdr:col>
      <xdr:colOff>76200</xdr:colOff>
      <xdr:row>57</xdr:row>
      <xdr:rowOff>113030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8890</xdr:rowOff>
    </xdr:from>
    <xdr:to>
      <xdr:col>19</xdr:col>
      <xdr:colOff>187325</xdr:colOff>
      <xdr:row>59</xdr:row>
      <xdr:rowOff>115570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101244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115570</xdr:rowOff>
    </xdr:from>
    <xdr:to>
      <xdr:col>15</xdr:col>
      <xdr:colOff>98425</xdr:colOff>
      <xdr:row>60</xdr:row>
      <xdr:rowOff>50800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102311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68580</xdr:rowOff>
    </xdr:from>
    <xdr:to>
      <xdr:col>15</xdr:col>
      <xdr:colOff>149225</xdr:colOff>
      <xdr:row>56</xdr:row>
      <xdr:rowOff>170180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8907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27940</xdr:rowOff>
    </xdr:from>
    <xdr:to>
      <xdr:col>11</xdr:col>
      <xdr:colOff>9525</xdr:colOff>
      <xdr:row>60</xdr:row>
      <xdr:rowOff>50800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10314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121920</xdr:rowOff>
    </xdr:from>
    <xdr:to>
      <xdr:col>6</xdr:col>
      <xdr:colOff>171450</xdr:colOff>
      <xdr:row>57</xdr:row>
      <xdr:rowOff>52070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62247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26670</xdr:rowOff>
    </xdr:from>
    <xdr:to>
      <xdr:col>24</xdr:col>
      <xdr:colOff>76200</xdr:colOff>
      <xdr:row>59</xdr:row>
      <xdr:rowOff>128270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170197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129540</xdr:rowOff>
    </xdr:from>
    <xdr:to>
      <xdr:col>20</xdr:col>
      <xdr:colOff>38100</xdr:colOff>
      <xdr:row>59</xdr:row>
      <xdr:rowOff>59690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44467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1016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64770</xdr:rowOff>
    </xdr:from>
    <xdr:to>
      <xdr:col>15</xdr:col>
      <xdr:colOff>149225</xdr:colOff>
      <xdr:row>59</xdr:row>
      <xdr:rowOff>166370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151147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1026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0</xdr:rowOff>
    </xdr:from>
    <xdr:to>
      <xdr:col>11</xdr:col>
      <xdr:colOff>60325</xdr:colOff>
      <xdr:row>60</xdr:row>
      <xdr:rowOff>101600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86377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148590</xdr:rowOff>
    </xdr:from>
    <xdr:to>
      <xdr:col>6</xdr:col>
      <xdr:colOff>171450</xdr:colOff>
      <xdr:row>60</xdr:row>
      <xdr:rowOff>78740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102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63517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1035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全国市町村平均、北海道平均及び類似団体平均を下回っている。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主な経費は特別会計への繰出金である。</a:t>
          </a:r>
        </a:p>
        <a:p>
          <a:r>
            <a:rPr kumimoji="1" lang="ja-JP" altLang="en-US" sz="1300">
              <a:latin typeface="ＭＳ Ｐゴシック" panose="020B0600070205080204" pitchFamily="50" charset="-128"/>
              <a:ea typeface="ＭＳ Ｐゴシック" panose="020B0600070205080204" pitchFamily="50" charset="-128"/>
            </a:rPr>
            <a:t>　今後も、繰出の必要な会計については、独立採算の原則に立ち、健全経営に努める必要がある。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a:extLst>
            <a:ext uri="{FF2B5EF4-FFF2-40B4-BE49-F238E27FC236}">
              <a16:creationId xmlns:a16="http://schemas.microsoft.com/office/drawing/2014/main" id="{00000000-0008-0000-0400-0000F2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62</xdr:row>
      <xdr:rowOff>61685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6510000" y="9178472"/>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33762</xdr:rowOff>
    </xdr:from>
    <xdr:ext cx="762000" cy="259045"/>
    <xdr:sp macro="" textlink="">
      <xdr:nvSpPr>
        <xdr:cNvPr id="244" name="その他最小値テキスト">
          <a:extLst>
            <a:ext uri="{FF2B5EF4-FFF2-40B4-BE49-F238E27FC236}">
              <a16:creationId xmlns:a16="http://schemas.microsoft.com/office/drawing/2014/main" id="{00000000-0008-0000-0400-0000F4000000}"/>
            </a:ext>
          </a:extLst>
        </xdr:cNvPr>
        <xdr:cNvSpPr txBox="1"/>
      </xdr:nvSpPr>
      <xdr:spPr>
        <a:xfrm>
          <a:off x="16598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61685</xdr:rowOff>
    </xdr:from>
    <xdr:to>
      <xdr:col>82</xdr:col>
      <xdr:colOff>196850</xdr:colOff>
      <xdr:row>62</xdr:row>
      <xdr:rowOff>61685</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6" name="その他最大値テキスト">
          <a:extLst>
            <a:ext uri="{FF2B5EF4-FFF2-40B4-BE49-F238E27FC236}">
              <a16:creationId xmlns:a16="http://schemas.microsoft.com/office/drawing/2014/main" id="{00000000-0008-0000-0400-0000F6000000}"/>
            </a:ext>
          </a:extLst>
        </xdr:cNvPr>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9978</xdr:rowOff>
    </xdr:from>
    <xdr:to>
      <xdr:col>82</xdr:col>
      <xdr:colOff>107950</xdr:colOff>
      <xdr:row>55</xdr:row>
      <xdr:rowOff>20865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5671800" y="94397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140805</xdr:rowOff>
    </xdr:from>
    <xdr:ext cx="762000" cy="259045"/>
    <xdr:sp macro="" textlink="">
      <xdr:nvSpPr>
        <xdr:cNvPr id="249" name="その他平均値テキスト">
          <a:extLst>
            <a:ext uri="{FF2B5EF4-FFF2-40B4-BE49-F238E27FC236}">
              <a16:creationId xmlns:a16="http://schemas.microsoft.com/office/drawing/2014/main" id="{00000000-0008-0000-0400-0000F9000000}"/>
            </a:ext>
          </a:extLst>
        </xdr:cNvPr>
        <xdr:cNvSpPr txBox="1"/>
      </xdr:nvSpPr>
      <xdr:spPr>
        <a:xfrm>
          <a:off x="16598900" y="974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168728</xdr:rowOff>
    </xdr:from>
    <xdr:to>
      <xdr:col>82</xdr:col>
      <xdr:colOff>158750</xdr:colOff>
      <xdr:row>57</xdr:row>
      <xdr:rowOff>98878</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64592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9978</xdr:rowOff>
    </xdr:from>
    <xdr:to>
      <xdr:col>78</xdr:col>
      <xdr:colOff>69850</xdr:colOff>
      <xdr:row>56</xdr:row>
      <xdr:rowOff>12700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4782800" y="9439728"/>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103415</xdr:rowOff>
    </xdr:from>
    <xdr:to>
      <xdr:col>78</xdr:col>
      <xdr:colOff>120650</xdr:colOff>
      <xdr:row>57</xdr:row>
      <xdr:rowOff>33565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5621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18342</xdr:rowOff>
    </xdr:from>
    <xdr:ext cx="7366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5290800" y="9790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137885</xdr:rowOff>
    </xdr:from>
    <xdr:to>
      <xdr:col>73</xdr:col>
      <xdr:colOff>180975</xdr:colOff>
      <xdr:row>56</xdr:row>
      <xdr:rowOff>12700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893800" y="9396185"/>
          <a:ext cx="8890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157843</xdr:rowOff>
    </xdr:from>
    <xdr:to>
      <xdr:col>74</xdr:col>
      <xdr:colOff>31750</xdr:colOff>
      <xdr:row>57</xdr:row>
      <xdr:rowOff>87993</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4732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72770</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401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137885</xdr:rowOff>
    </xdr:from>
    <xdr:to>
      <xdr:col>69</xdr:col>
      <xdr:colOff>92075</xdr:colOff>
      <xdr:row>56</xdr:row>
      <xdr:rowOff>1815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004800" y="9396185"/>
          <a:ext cx="889000" cy="20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0</xdr:rowOff>
    </xdr:from>
    <xdr:to>
      <xdr:col>69</xdr:col>
      <xdr:colOff>142875</xdr:colOff>
      <xdr:row>58</xdr:row>
      <xdr:rowOff>101600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3843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86377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512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54428</xdr:rowOff>
    </xdr:from>
    <xdr:to>
      <xdr:col>65</xdr:col>
      <xdr:colOff>53975</xdr:colOff>
      <xdr:row>58</xdr:row>
      <xdr:rowOff>156028</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2954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140805</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623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141515</xdr:rowOff>
    </xdr:from>
    <xdr:to>
      <xdr:col>82</xdr:col>
      <xdr:colOff>158750</xdr:colOff>
      <xdr:row>55</xdr:row>
      <xdr:rowOff>71665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64592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158042</xdr:rowOff>
    </xdr:from>
    <xdr:ext cx="762000" cy="259045"/>
    <xdr:sp macro="" textlink="">
      <xdr:nvSpPr>
        <xdr:cNvPr id="268" name="その他該当値テキスト">
          <a:extLst>
            <a:ext uri="{FF2B5EF4-FFF2-40B4-BE49-F238E27FC236}">
              <a16:creationId xmlns:a16="http://schemas.microsoft.com/office/drawing/2014/main" id="{00000000-0008-0000-0400-00000C010000}"/>
            </a:ext>
          </a:extLst>
        </xdr:cNvPr>
        <xdr:cNvSpPr txBox="1"/>
      </xdr:nvSpPr>
      <xdr:spPr>
        <a:xfrm>
          <a:off x="165989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130628</xdr:rowOff>
    </xdr:from>
    <xdr:to>
      <xdr:col>78</xdr:col>
      <xdr:colOff>120650</xdr:colOff>
      <xdr:row>55</xdr:row>
      <xdr:rowOff>60778</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5621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70955</xdr:rowOff>
    </xdr:from>
    <xdr:ext cx="7366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290800" y="9157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87085</xdr:rowOff>
    </xdr:from>
    <xdr:to>
      <xdr:col>69</xdr:col>
      <xdr:colOff>142875</xdr:colOff>
      <xdr:row>55</xdr:row>
      <xdr:rowOff>17235</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3843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27412</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512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122465</xdr:rowOff>
    </xdr:from>
    <xdr:to>
      <xdr:col>65</xdr:col>
      <xdr:colOff>53975</xdr:colOff>
      <xdr:row>56</xdr:row>
      <xdr:rowOff>52615</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2954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62792</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26238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全国市町村平均、北海道平均及び類似団体平均を上回っている。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新型コロナウイルス感染症の影響による事業規模の縮小や中止に伴い、令和２年度と同程度の水準で推移した。</a:t>
          </a:r>
        </a:p>
        <a:p>
          <a:r>
            <a:rPr kumimoji="1" lang="ja-JP" altLang="en-US" sz="1300">
              <a:latin typeface="ＭＳ Ｐゴシック" panose="020B0600070205080204" pitchFamily="50" charset="-128"/>
              <a:ea typeface="ＭＳ Ｐゴシック" panose="020B0600070205080204" pitchFamily="50" charset="-128"/>
            </a:rPr>
            <a:t>　今後も、事業の選択と集中の視点を持ち、形骸化された補助団体への補助金の支出の見直し等、補助費等の抑制に努める。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44704</xdr:rowOff>
    </xdr:from>
    <xdr:to>
      <xdr:col>82</xdr:col>
      <xdr:colOff>107950</xdr:colOff>
      <xdr:row>40</xdr:row>
      <xdr:rowOff>90424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6510000" y="587400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62501</xdr:rowOff>
    </xdr:from>
    <xdr:ext cx="762000" cy="259045"/>
    <xdr:sp macro="" textlink="">
      <xdr:nvSpPr>
        <xdr:cNvPr id="302" name="補助費等最小値テキスト">
          <a:extLst>
            <a:ext uri="{FF2B5EF4-FFF2-40B4-BE49-F238E27FC236}">
              <a16:creationId xmlns:a16="http://schemas.microsoft.com/office/drawing/2014/main" id="{00000000-0008-0000-0400-00002E010000}"/>
            </a:ext>
          </a:extLst>
        </xdr:cNvPr>
        <xdr:cNvSpPr txBox="1"/>
      </xdr:nvSpPr>
      <xdr:spPr>
        <a:xfrm>
          <a:off x="16598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90424</xdr:rowOff>
    </xdr:from>
    <xdr:to>
      <xdr:col>82</xdr:col>
      <xdr:colOff>196850</xdr:colOff>
      <xdr:row>40</xdr:row>
      <xdr:rowOff>90424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131081</xdr:rowOff>
    </xdr:from>
    <xdr:ext cx="762000" cy="259045"/>
    <xdr:sp macro="" textlink="">
      <xdr:nvSpPr>
        <xdr:cNvPr id="304" name="補助費等最大値テキスト">
          <a:extLst>
            <a:ext uri="{FF2B5EF4-FFF2-40B4-BE49-F238E27FC236}">
              <a16:creationId xmlns:a16="http://schemas.microsoft.com/office/drawing/2014/main" id="{00000000-0008-0000-0400-000030010000}"/>
            </a:ext>
          </a:extLst>
        </xdr:cNvPr>
        <xdr:cNvSpPr txBox="1"/>
      </xdr:nvSpPr>
      <xdr:spPr>
        <a:xfrm>
          <a:off x="16598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44704</xdr:rowOff>
    </xdr:from>
    <xdr:to>
      <xdr:col>82</xdr:col>
      <xdr:colOff>196850</xdr:colOff>
      <xdr:row>34</xdr:row>
      <xdr:rowOff>44704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110998</xdr:rowOff>
    </xdr:from>
    <xdr:to>
      <xdr:col>82</xdr:col>
      <xdr:colOff>107950</xdr:colOff>
      <xdr:row>37</xdr:row>
      <xdr:rowOff>129286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5671800" y="645464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7" name="補助費等平均値テキスト">
          <a:extLst>
            <a:ext uri="{FF2B5EF4-FFF2-40B4-BE49-F238E27FC236}">
              <a16:creationId xmlns:a16="http://schemas.microsoft.com/office/drawing/2014/main" id="{00000000-0008-0000-0400-000033010000}"/>
            </a:ext>
          </a:extLst>
        </xdr:cNvPr>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129286</xdr:rowOff>
    </xdr:from>
    <xdr:to>
      <xdr:col>78</xdr:col>
      <xdr:colOff>69850</xdr:colOff>
      <xdr:row>37</xdr:row>
      <xdr:rowOff>138430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4782800" y="64729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138430</xdr:rowOff>
    </xdr:from>
    <xdr:to>
      <xdr:col>73</xdr:col>
      <xdr:colOff>180975</xdr:colOff>
      <xdr:row>38</xdr:row>
      <xdr:rowOff>49276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893800" y="648208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143002</xdr:rowOff>
    </xdr:from>
    <xdr:to>
      <xdr:col>69</xdr:col>
      <xdr:colOff>92075</xdr:colOff>
      <xdr:row>38</xdr:row>
      <xdr:rowOff>49276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004800" y="648665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60198</xdr:rowOff>
    </xdr:from>
    <xdr:to>
      <xdr:col>82</xdr:col>
      <xdr:colOff>158750</xdr:colOff>
      <xdr:row>37</xdr:row>
      <xdr:rowOff>161798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64592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32275</xdr:rowOff>
    </xdr:from>
    <xdr:ext cx="762000" cy="259045"/>
    <xdr:sp macro="" textlink="">
      <xdr:nvSpPr>
        <xdr:cNvPr id="326" name="補助費等該当値テキスト">
          <a:extLst>
            <a:ext uri="{FF2B5EF4-FFF2-40B4-BE49-F238E27FC236}">
              <a16:creationId xmlns:a16="http://schemas.microsoft.com/office/drawing/2014/main" id="{00000000-0008-0000-0400-000046010000}"/>
            </a:ext>
          </a:extLst>
        </xdr:cNvPr>
        <xdr:cNvSpPr txBox="1"/>
      </xdr:nvSpPr>
      <xdr:spPr>
        <a:xfrm>
          <a:off x="165989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78486</xdr:rowOff>
    </xdr:from>
    <xdr:to>
      <xdr:col>78</xdr:col>
      <xdr:colOff>120650</xdr:colOff>
      <xdr:row>38</xdr:row>
      <xdr:rowOff>8636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5621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164863</xdr:rowOff>
    </xdr:from>
    <xdr:ext cx="7366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290800" y="650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87630</xdr:rowOff>
    </xdr:from>
    <xdr:to>
      <xdr:col>74</xdr:col>
      <xdr:colOff>31750</xdr:colOff>
      <xdr:row>38</xdr:row>
      <xdr:rowOff>17780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4732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2557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169926</xdr:rowOff>
    </xdr:from>
    <xdr:to>
      <xdr:col>69</xdr:col>
      <xdr:colOff>142875</xdr:colOff>
      <xdr:row>38</xdr:row>
      <xdr:rowOff>100076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3843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84853</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512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92202</xdr:rowOff>
    </xdr:from>
    <xdr:to>
      <xdr:col>65</xdr:col>
      <xdr:colOff>53975</xdr:colOff>
      <xdr:row>38</xdr:row>
      <xdr:rowOff>22352</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2954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7129</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623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全国市町村平均、北海道平均及び類似団体平均を下回っている。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今後も建設事業のコスト縮減や北斗市総合計画に基づく事業の厳選と計画的事業実施に努め、新規市債発行を最小限に抑えるなど、公債費負担が急激に増加しないよう努める必要がある。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37193</xdr:rowOff>
    </xdr:from>
    <xdr:to>
      <xdr:col>24</xdr:col>
      <xdr:colOff>25400</xdr:colOff>
      <xdr:row>82</xdr:row>
      <xdr:rowOff>50800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553043"/>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123570</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37193</xdr:rowOff>
    </xdr:from>
    <xdr:to>
      <xdr:col>24</xdr:col>
      <xdr:colOff>114300</xdr:colOff>
      <xdr:row>73</xdr:row>
      <xdr:rowOff>37193</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151493</xdr:rowOff>
    </xdr:from>
    <xdr:to>
      <xdr:col>24</xdr:col>
      <xdr:colOff>25400</xdr:colOff>
      <xdr:row>75</xdr:row>
      <xdr:rowOff>162379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3010243"/>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78213</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279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106136</xdr:rowOff>
    </xdr:from>
    <xdr:to>
      <xdr:col>24</xdr:col>
      <xdr:colOff>76200</xdr:colOff>
      <xdr:row>78</xdr:row>
      <xdr:rowOff>36286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3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162379</xdr:rowOff>
    </xdr:from>
    <xdr:to>
      <xdr:col>19</xdr:col>
      <xdr:colOff>187325</xdr:colOff>
      <xdr:row>76</xdr:row>
      <xdr:rowOff>67129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302112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29936</xdr:rowOff>
    </xdr:from>
    <xdr:to>
      <xdr:col>20</xdr:col>
      <xdr:colOff>38100</xdr:colOff>
      <xdr:row>77</xdr:row>
      <xdr:rowOff>131536</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116313</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317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67129</xdr:rowOff>
    </xdr:from>
    <xdr:to>
      <xdr:col>15</xdr:col>
      <xdr:colOff>98425</xdr:colOff>
      <xdr:row>76</xdr:row>
      <xdr:rowOff>99786</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30973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130629</xdr:rowOff>
    </xdr:from>
    <xdr:to>
      <xdr:col>15</xdr:col>
      <xdr:colOff>149225</xdr:colOff>
      <xdr:row>79</xdr:row>
      <xdr:rowOff>60779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503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45556</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5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88900</xdr:rowOff>
    </xdr:from>
    <xdr:to>
      <xdr:col>11</xdr:col>
      <xdr:colOff>9525</xdr:colOff>
      <xdr:row>76</xdr:row>
      <xdr:rowOff>99786</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31191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141514</xdr:rowOff>
    </xdr:from>
    <xdr:to>
      <xdr:col>11</xdr:col>
      <xdr:colOff>60325</xdr:colOff>
      <xdr:row>79</xdr:row>
      <xdr:rowOff>71664</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56441</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141514</xdr:rowOff>
    </xdr:from>
    <xdr:to>
      <xdr:col>6</xdr:col>
      <xdr:colOff>171450</xdr:colOff>
      <xdr:row>79</xdr:row>
      <xdr:rowOff>71664</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56441</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100693</xdr:rowOff>
    </xdr:from>
    <xdr:to>
      <xdr:col>24</xdr:col>
      <xdr:colOff>76200</xdr:colOff>
      <xdr:row>76</xdr:row>
      <xdr:rowOff>30843</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117220</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80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111578</xdr:rowOff>
    </xdr:from>
    <xdr:to>
      <xdr:col>20</xdr:col>
      <xdr:colOff>38100</xdr:colOff>
      <xdr:row>76</xdr:row>
      <xdr:rowOff>41728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97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51905</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739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16329</xdr:rowOff>
    </xdr:from>
    <xdr:to>
      <xdr:col>15</xdr:col>
      <xdr:colOff>149225</xdr:colOff>
      <xdr:row>76</xdr:row>
      <xdr:rowOff>117929</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04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128105</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81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48986</xdr:rowOff>
    </xdr:from>
    <xdr:to>
      <xdr:col>11</xdr:col>
      <xdr:colOff>60325</xdr:colOff>
      <xdr:row>76</xdr:row>
      <xdr:rowOff>150586</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07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160762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38100</xdr:rowOff>
    </xdr:from>
    <xdr:to>
      <xdr:col>6</xdr:col>
      <xdr:colOff>171450</xdr:colOff>
      <xdr:row>76</xdr:row>
      <xdr:rowOff>139700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149877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公債費以外の数値については、建設事業のコスト縮減や北斗市総合計画に基づく事業の厳選、選択と集中の観点による計画的事業実施に努める必要がある。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97282</xdr:rowOff>
    </xdr:from>
    <xdr:to>
      <xdr:col>82</xdr:col>
      <xdr:colOff>107950</xdr:colOff>
      <xdr:row>80</xdr:row>
      <xdr:rowOff>145287</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13132"/>
          <a:ext cx="0" cy="124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117364</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145287</xdr:rowOff>
    </xdr:from>
    <xdr:to>
      <xdr:col>82</xdr:col>
      <xdr:colOff>196850</xdr:colOff>
      <xdr:row>80</xdr:row>
      <xdr:rowOff>145287</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12209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97282</xdr:rowOff>
    </xdr:from>
    <xdr:to>
      <xdr:col>82</xdr:col>
      <xdr:colOff>196850</xdr:colOff>
      <xdr:row>73</xdr:row>
      <xdr:rowOff>97282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44704</xdr:rowOff>
    </xdr:from>
    <xdr:to>
      <xdr:col>82</xdr:col>
      <xdr:colOff>107950</xdr:colOff>
      <xdr:row>77</xdr:row>
      <xdr:rowOff>46989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074904"/>
          <a:ext cx="838200" cy="17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167149</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44704</xdr:rowOff>
    </xdr:from>
    <xdr:to>
      <xdr:col>78</xdr:col>
      <xdr:colOff>69850</xdr:colOff>
      <xdr:row>77</xdr:row>
      <xdr:rowOff>65278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074904"/>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39624</xdr:rowOff>
    </xdr:from>
    <xdr:to>
      <xdr:col>78</xdr:col>
      <xdr:colOff>120650</xdr:colOff>
      <xdr:row>76</xdr:row>
      <xdr:rowOff>141224</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126001</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156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65278</xdr:rowOff>
    </xdr:from>
    <xdr:to>
      <xdr:col>73</xdr:col>
      <xdr:colOff>180975</xdr:colOff>
      <xdr:row>77</xdr:row>
      <xdr:rowOff>101854</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2669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51563</xdr:rowOff>
    </xdr:from>
    <xdr:to>
      <xdr:col>69</xdr:col>
      <xdr:colOff>92075</xdr:colOff>
      <xdr:row>77</xdr:row>
      <xdr:rowOff>101854</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253213"/>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75963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12716</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165354</xdr:rowOff>
    </xdr:from>
    <xdr:to>
      <xdr:col>78</xdr:col>
      <xdr:colOff>120650</xdr:colOff>
      <xdr:row>76</xdr:row>
      <xdr:rowOff>95504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105681</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792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14478</xdr:rowOff>
    </xdr:from>
    <xdr:to>
      <xdr:col>74</xdr:col>
      <xdr:colOff>31750</xdr:colOff>
      <xdr:row>77</xdr:row>
      <xdr:rowOff>116078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100855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51054</xdr:rowOff>
    </xdr:from>
    <xdr:to>
      <xdr:col>69</xdr:col>
      <xdr:colOff>142875</xdr:colOff>
      <xdr:row>77</xdr:row>
      <xdr:rowOff>152654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137431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763</xdr:rowOff>
    </xdr:from>
    <xdr:to>
      <xdr:col>65</xdr:col>
      <xdr:colOff>53975</xdr:colOff>
      <xdr:row>77</xdr:row>
      <xdr:rowOff>102363</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87140</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北海道北斗市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168723</xdr:rowOff>
    </xdr:from>
    <xdr:to>
      <xdr:col>29</xdr:col>
      <xdr:colOff>127000</xdr:colOff>
      <xdr:row>18</xdr:row>
      <xdr:rowOff>169550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73748"/>
          <a:ext cx="0" cy="10295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8277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1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169550</xdr:rowOff>
    </xdr:from>
    <xdr:to>
      <xdr:col>30</xdr:col>
      <xdr:colOff>25400</xdr:colOff>
      <xdr:row>18</xdr:row>
      <xdr:rowOff>169550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032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83650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1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168723</xdr:rowOff>
    </xdr:from>
    <xdr:to>
      <xdr:col>30</xdr:col>
      <xdr:colOff>25400</xdr:colOff>
      <xdr:row>12</xdr:row>
      <xdr:rowOff>168723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73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169550</xdr:rowOff>
    </xdr:from>
    <xdr:to>
      <xdr:col>29</xdr:col>
      <xdr:colOff>127000</xdr:colOff>
      <xdr:row>19</xdr:row>
      <xdr:rowOff>2082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303275"/>
          <a:ext cx="647700" cy="3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2114</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643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157037</xdr:rowOff>
    </xdr:from>
    <xdr:to>
      <xdr:col>29</xdr:col>
      <xdr:colOff>177800</xdr:colOff>
      <xdr:row>18</xdr:row>
      <xdr:rowOff>87187</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119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2082</xdr:rowOff>
    </xdr:from>
    <xdr:to>
      <xdr:col>26</xdr:col>
      <xdr:colOff>50800</xdr:colOff>
      <xdr:row>19</xdr:row>
      <xdr:rowOff>9382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307257"/>
          <a:ext cx="698500" cy="7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161620</xdr:rowOff>
    </xdr:from>
    <xdr:to>
      <xdr:col>26</xdr:col>
      <xdr:colOff>101600</xdr:colOff>
      <xdr:row>18</xdr:row>
      <xdr:rowOff>91770</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123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101947</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92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9382</xdr:rowOff>
    </xdr:from>
    <xdr:to>
      <xdr:col>22</xdr:col>
      <xdr:colOff>114300</xdr:colOff>
      <xdr:row>19</xdr:row>
      <xdr:rowOff>21642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314557"/>
          <a:ext cx="698500" cy="12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122728</xdr:rowOff>
    </xdr:from>
    <xdr:to>
      <xdr:col>22</xdr:col>
      <xdr:colOff>165100</xdr:colOff>
      <xdr:row>18</xdr:row>
      <xdr:rowOff>52878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85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63055</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5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21642</xdr:rowOff>
    </xdr:from>
    <xdr:to>
      <xdr:col>18</xdr:col>
      <xdr:colOff>177800</xdr:colOff>
      <xdr:row>19</xdr:row>
      <xdr:rowOff>28432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326817"/>
          <a:ext cx="698500" cy="6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134028</xdr:rowOff>
    </xdr:from>
    <xdr:to>
      <xdr:col>19</xdr:col>
      <xdr:colOff>38100</xdr:colOff>
      <xdr:row>18</xdr:row>
      <xdr:rowOff>64178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96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74355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6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140155</xdr:rowOff>
    </xdr:from>
    <xdr:to>
      <xdr:col>15</xdr:col>
      <xdr:colOff>101600</xdr:colOff>
      <xdr:row>18</xdr:row>
      <xdr:rowOff>70305</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102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80482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7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118750</xdr:rowOff>
    </xdr:from>
    <xdr:to>
      <xdr:col>29</xdr:col>
      <xdr:colOff>177800</xdr:colOff>
      <xdr:row>19</xdr:row>
      <xdr:rowOff>48900</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252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27327</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161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122732</xdr:rowOff>
    </xdr:from>
    <xdr:to>
      <xdr:col>26</xdr:col>
      <xdr:colOff>101600</xdr:colOff>
      <xdr:row>19</xdr:row>
      <xdr:rowOff>52882</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256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37659</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34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130032</xdr:rowOff>
    </xdr:from>
    <xdr:to>
      <xdr:col>22</xdr:col>
      <xdr:colOff>165100</xdr:colOff>
      <xdr:row>19</xdr:row>
      <xdr:rowOff>60182</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263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44959</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35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142292</xdr:rowOff>
    </xdr:from>
    <xdr:to>
      <xdr:col>19</xdr:col>
      <xdr:colOff>38100</xdr:colOff>
      <xdr:row>19</xdr:row>
      <xdr:rowOff>72442</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276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57219</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36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149082</xdr:rowOff>
    </xdr:from>
    <xdr:to>
      <xdr:col>15</xdr:col>
      <xdr:colOff>101600</xdr:colOff>
      <xdr:row>19</xdr:row>
      <xdr:rowOff>79232</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282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64009</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369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295230</xdr:rowOff>
    </xdr:from>
    <xdr:to>
      <xdr:col>29</xdr:col>
      <xdr:colOff>127000</xdr:colOff>
      <xdr:row>38</xdr:row>
      <xdr:rowOff>104635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219780"/>
          <a:ext cx="0" cy="13524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76712</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544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104635</xdr:rowOff>
    </xdr:from>
    <xdr:to>
      <xdr:col>30</xdr:col>
      <xdr:colOff>25400</xdr:colOff>
      <xdr:row>38</xdr:row>
      <xdr:rowOff>104635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572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38707</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6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295230</xdr:rowOff>
    </xdr:from>
    <xdr:to>
      <xdr:col>30</xdr:col>
      <xdr:colOff>25400</xdr:colOff>
      <xdr:row>33</xdr:row>
      <xdr:rowOff>295230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219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147345</xdr:rowOff>
    </xdr:from>
    <xdr:to>
      <xdr:col>29</xdr:col>
      <xdr:colOff>127000</xdr:colOff>
      <xdr:row>37</xdr:row>
      <xdr:rowOff>184798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272045"/>
          <a:ext cx="647700" cy="374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322489</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932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134512</xdr:rowOff>
    </xdr:from>
    <xdr:to>
      <xdr:col>29</xdr:col>
      <xdr:colOff>177800</xdr:colOff>
      <xdr:row>37</xdr:row>
      <xdr:rowOff>64662</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7087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184798</xdr:rowOff>
    </xdr:from>
    <xdr:to>
      <xdr:col>26</xdr:col>
      <xdr:colOff>50800</xdr:colOff>
      <xdr:row>37</xdr:row>
      <xdr:rowOff>258864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7309498"/>
          <a:ext cx="698500" cy="74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144856</xdr:rowOff>
    </xdr:from>
    <xdr:to>
      <xdr:col>26</xdr:col>
      <xdr:colOff>101600</xdr:colOff>
      <xdr:row>37</xdr:row>
      <xdr:rowOff>75006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7098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256633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66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258864</xdr:rowOff>
    </xdr:from>
    <xdr:to>
      <xdr:col>22</xdr:col>
      <xdr:colOff>114300</xdr:colOff>
      <xdr:row>37</xdr:row>
      <xdr:rowOff>259645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7383564"/>
          <a:ext cx="698500" cy="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75114</xdr:rowOff>
    </xdr:from>
    <xdr:to>
      <xdr:col>22</xdr:col>
      <xdr:colOff>165100</xdr:colOff>
      <xdr:row>37</xdr:row>
      <xdr:rowOff>5264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7028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186891</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79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197256</xdr:rowOff>
    </xdr:from>
    <xdr:to>
      <xdr:col>18</xdr:col>
      <xdr:colOff>177800</xdr:colOff>
      <xdr:row>37</xdr:row>
      <xdr:rowOff>259645</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7321956"/>
          <a:ext cx="698500" cy="62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62084</xdr:rowOff>
    </xdr:from>
    <xdr:to>
      <xdr:col>19</xdr:col>
      <xdr:colOff>38100</xdr:colOff>
      <xdr:row>36</xdr:row>
      <xdr:rowOff>163684</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7015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173861</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784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61570</xdr:rowOff>
    </xdr:from>
    <xdr:to>
      <xdr:col>15</xdr:col>
      <xdr:colOff>101600</xdr:colOff>
      <xdr:row>36</xdr:row>
      <xdr:rowOff>163170</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7014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173347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78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96545</xdr:rowOff>
    </xdr:from>
    <xdr:to>
      <xdr:col>29</xdr:col>
      <xdr:colOff>177800</xdr:colOff>
      <xdr:row>37</xdr:row>
      <xdr:rowOff>198145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221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68622</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7193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133998</xdr:rowOff>
    </xdr:from>
    <xdr:to>
      <xdr:col>26</xdr:col>
      <xdr:colOff>101600</xdr:colOff>
      <xdr:row>37</xdr:row>
      <xdr:rowOff>235598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258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220375</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345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208064</xdr:rowOff>
    </xdr:from>
    <xdr:to>
      <xdr:col>22</xdr:col>
      <xdr:colOff>165100</xdr:colOff>
      <xdr:row>37</xdr:row>
      <xdr:rowOff>309664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332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294441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419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208845</xdr:rowOff>
    </xdr:from>
    <xdr:to>
      <xdr:col>19</xdr:col>
      <xdr:colOff>38100</xdr:colOff>
      <xdr:row>37</xdr:row>
      <xdr:rowOff>310445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333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295222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41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146456</xdr:rowOff>
    </xdr:from>
    <xdr:to>
      <xdr:col>15</xdr:col>
      <xdr:colOff>101600</xdr:colOff>
      <xdr:row>37</xdr:row>
      <xdr:rowOff>248056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271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232833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35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北海道北斗市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44,366
44,100
397.44
23,870,944
23,222,589
595,944
12,702,005
13,583,141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59801</xdr:rowOff>
    </xdr:from>
    <xdr:to>
      <xdr:col>24</xdr:col>
      <xdr:colOff>62865</xdr:colOff>
      <xdr:row>38</xdr:row>
      <xdr:rowOff>18328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74751"/>
          <a:ext cx="1270" cy="115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22155</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3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18328</xdr:rowOff>
    </xdr:from>
    <xdr:to>
      <xdr:col>24</xdr:col>
      <xdr:colOff>152400</xdr:colOff>
      <xdr:row>38</xdr:row>
      <xdr:rowOff>18328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3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6478</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49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59801</xdr:rowOff>
    </xdr:from>
    <xdr:to>
      <xdr:col>24</xdr:col>
      <xdr:colOff>152400</xdr:colOff>
      <xdr:row>31</xdr:row>
      <xdr:rowOff>59801</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18328</xdr:rowOff>
    </xdr:from>
    <xdr:to>
      <xdr:col>24</xdr:col>
      <xdr:colOff>63500</xdr:colOff>
      <xdr:row>38</xdr:row>
      <xdr:rowOff>23438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533428"/>
          <a:ext cx="838200" cy="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16447</xdr:rowOff>
    </xdr:from>
    <xdr:ext cx="534377"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88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165020</xdr:rowOff>
    </xdr:from>
    <xdr:to>
      <xdr:col>24</xdr:col>
      <xdr:colOff>114300</xdr:colOff>
      <xdr:row>37</xdr:row>
      <xdr:rowOff>95170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3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23438</xdr:rowOff>
    </xdr:from>
    <xdr:to>
      <xdr:col>19</xdr:col>
      <xdr:colOff>177800</xdr:colOff>
      <xdr:row>38</xdr:row>
      <xdr:rowOff>28398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538538"/>
          <a:ext cx="889000" cy="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167950</xdr:rowOff>
    </xdr:from>
    <xdr:to>
      <xdr:col>20</xdr:col>
      <xdr:colOff>38100</xdr:colOff>
      <xdr:row>37</xdr:row>
      <xdr:rowOff>98100</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114627</xdr:rowOff>
    </xdr:from>
    <xdr:ext cx="534377"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530111" y="611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28398</xdr:rowOff>
    </xdr:from>
    <xdr:to>
      <xdr:col>15</xdr:col>
      <xdr:colOff>50800</xdr:colOff>
      <xdr:row>38</xdr:row>
      <xdr:rowOff>51689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543498"/>
          <a:ext cx="889000" cy="2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126326</xdr:rowOff>
    </xdr:from>
    <xdr:to>
      <xdr:col>15</xdr:col>
      <xdr:colOff>101600</xdr:colOff>
      <xdr:row>37</xdr:row>
      <xdr:rowOff>56476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9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73003</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73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51689</xdr:rowOff>
    </xdr:from>
    <xdr:to>
      <xdr:col>10</xdr:col>
      <xdr:colOff>114300</xdr:colOff>
      <xdr:row>38</xdr:row>
      <xdr:rowOff>56376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566789"/>
          <a:ext cx="8890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162764</xdr:rowOff>
    </xdr:from>
    <xdr:to>
      <xdr:col>10</xdr:col>
      <xdr:colOff>165100</xdr:colOff>
      <xdr:row>37</xdr:row>
      <xdr:rowOff>92914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3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109441</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52111" y="611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163523</xdr:rowOff>
    </xdr:from>
    <xdr:to>
      <xdr:col>6</xdr:col>
      <xdr:colOff>38100</xdr:colOff>
      <xdr:row>37</xdr:row>
      <xdr:rowOff>93673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110200</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63111" y="61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138979</xdr:rowOff>
    </xdr:from>
    <xdr:to>
      <xdr:col>24</xdr:col>
      <xdr:colOff>114300</xdr:colOff>
      <xdr:row>38</xdr:row>
      <xdr:rowOff>69129</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48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53906</xdr:rowOff>
    </xdr:from>
    <xdr:ext cx="534377"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9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144088</xdr:rowOff>
    </xdr:from>
    <xdr:to>
      <xdr:col>20</xdr:col>
      <xdr:colOff>38100</xdr:colOff>
      <xdr:row>38</xdr:row>
      <xdr:rowOff>74237</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4877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65365</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530111" y="658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149049</xdr:rowOff>
    </xdr:from>
    <xdr:to>
      <xdr:col>15</xdr:col>
      <xdr:colOff>101600</xdr:colOff>
      <xdr:row>38</xdr:row>
      <xdr:rowOff>79198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9269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70325</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41111" y="658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889</xdr:rowOff>
    </xdr:from>
    <xdr:to>
      <xdr:col>10</xdr:col>
      <xdr:colOff>165100</xdr:colOff>
      <xdr:row>38</xdr:row>
      <xdr:rowOff>102489</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51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93616</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52111" y="660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5576</xdr:rowOff>
    </xdr:from>
    <xdr:to>
      <xdr:col>6</xdr:col>
      <xdr:colOff>38100</xdr:colOff>
      <xdr:row>38</xdr:row>
      <xdr:rowOff>107176</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52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98303</xdr:rowOff>
    </xdr:from>
    <xdr:ext cx="534377"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63111" y="661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44383</xdr:rowOff>
    </xdr:from>
    <xdr:to>
      <xdr:col>24</xdr:col>
      <xdr:colOff>62865</xdr:colOff>
      <xdr:row>57</xdr:row>
      <xdr:rowOff>98831</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616883"/>
          <a:ext cx="1270" cy="1254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102658</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87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98831</xdr:rowOff>
    </xdr:from>
    <xdr:to>
      <xdr:col>24</xdr:col>
      <xdr:colOff>152400</xdr:colOff>
      <xdr:row>57</xdr:row>
      <xdr:rowOff>98831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871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162510</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392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44383</xdr:rowOff>
    </xdr:from>
    <xdr:to>
      <xdr:col>24</xdr:col>
      <xdr:colOff>152400</xdr:colOff>
      <xdr:row>50</xdr:row>
      <xdr:rowOff>44383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616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126665</xdr:rowOff>
    </xdr:from>
    <xdr:to>
      <xdr:col>24</xdr:col>
      <xdr:colOff>63500</xdr:colOff>
      <xdr:row>56</xdr:row>
      <xdr:rowOff>162285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727865"/>
          <a:ext cx="8382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49712</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479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26835</xdr:rowOff>
    </xdr:from>
    <xdr:to>
      <xdr:col>24</xdr:col>
      <xdr:colOff>114300</xdr:colOff>
      <xdr:row>56</xdr:row>
      <xdr:rowOff>128435</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6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142530</xdr:rowOff>
    </xdr:from>
    <xdr:to>
      <xdr:col>19</xdr:col>
      <xdr:colOff>177800</xdr:colOff>
      <xdr:row>56</xdr:row>
      <xdr:rowOff>162285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2908300" y="9743730"/>
          <a:ext cx="889000" cy="19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43422</xdr:rowOff>
    </xdr:from>
    <xdr:to>
      <xdr:col>20</xdr:col>
      <xdr:colOff>38100</xdr:colOff>
      <xdr:row>56</xdr:row>
      <xdr:rowOff>145022</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64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161549</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30111" y="941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142530</xdr:rowOff>
    </xdr:from>
    <xdr:to>
      <xdr:col>15</xdr:col>
      <xdr:colOff>50800</xdr:colOff>
      <xdr:row>57</xdr:row>
      <xdr:rowOff>10335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743730"/>
          <a:ext cx="889000" cy="3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16928</xdr:rowOff>
    </xdr:from>
    <xdr:to>
      <xdr:col>15</xdr:col>
      <xdr:colOff>101600</xdr:colOff>
      <xdr:row>56</xdr:row>
      <xdr:rowOff>118528</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61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135055</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39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10335</xdr:rowOff>
    </xdr:from>
    <xdr:to>
      <xdr:col>10</xdr:col>
      <xdr:colOff>114300</xdr:colOff>
      <xdr:row>57</xdr:row>
      <xdr:rowOff>21816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782985"/>
          <a:ext cx="889000" cy="1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32381</xdr:rowOff>
    </xdr:from>
    <xdr:to>
      <xdr:col>10</xdr:col>
      <xdr:colOff>165100</xdr:colOff>
      <xdr:row>56</xdr:row>
      <xdr:rowOff>133981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150508</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40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61313</xdr:rowOff>
    </xdr:from>
    <xdr:to>
      <xdr:col>6</xdr:col>
      <xdr:colOff>38100</xdr:colOff>
      <xdr:row>56</xdr:row>
      <xdr:rowOff>162913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7990</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43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75865</xdr:rowOff>
    </xdr:from>
    <xdr:to>
      <xdr:col>24</xdr:col>
      <xdr:colOff>114300</xdr:colOff>
      <xdr:row>57</xdr:row>
      <xdr:rowOff>6015</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67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54292</xdr:rowOff>
    </xdr:from>
    <xdr:ext cx="534377"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65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111485</xdr:rowOff>
    </xdr:from>
    <xdr:to>
      <xdr:col>20</xdr:col>
      <xdr:colOff>38100</xdr:colOff>
      <xdr:row>57</xdr:row>
      <xdr:rowOff>41635</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71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32762</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30111" y="98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91730</xdr:rowOff>
    </xdr:from>
    <xdr:to>
      <xdr:col>15</xdr:col>
      <xdr:colOff>101600</xdr:colOff>
      <xdr:row>57</xdr:row>
      <xdr:rowOff>21880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69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13007</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978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130985</xdr:rowOff>
    </xdr:from>
    <xdr:to>
      <xdr:col>10</xdr:col>
      <xdr:colOff>165100</xdr:colOff>
      <xdr:row>57</xdr:row>
      <xdr:rowOff>61135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73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52262</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982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142466</xdr:rowOff>
    </xdr:from>
    <xdr:to>
      <xdr:col>6</xdr:col>
      <xdr:colOff>38100</xdr:colOff>
      <xdr:row>57</xdr:row>
      <xdr:rowOff>72616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74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63743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983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113731</xdr:rowOff>
    </xdr:from>
    <xdr:to>
      <xdr:col>24</xdr:col>
      <xdr:colOff>62865</xdr:colOff>
      <xdr:row>78</xdr:row>
      <xdr:rowOff>132018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115231"/>
          <a:ext cx="1270" cy="1389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135845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132018</xdr:rowOff>
    </xdr:from>
    <xdr:to>
      <xdr:col>24</xdr:col>
      <xdr:colOff>152400</xdr:colOff>
      <xdr:row>78</xdr:row>
      <xdr:rowOff>132018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05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60408</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89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113731</xdr:rowOff>
    </xdr:from>
    <xdr:to>
      <xdr:col>24</xdr:col>
      <xdr:colOff>152400</xdr:colOff>
      <xdr:row>70</xdr:row>
      <xdr:rowOff>113731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11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48603</xdr:rowOff>
    </xdr:from>
    <xdr:to>
      <xdr:col>24</xdr:col>
      <xdr:colOff>63500</xdr:colOff>
      <xdr:row>76</xdr:row>
      <xdr:rowOff>152707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078803"/>
          <a:ext cx="838200" cy="10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65178</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2668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86751</xdr:rowOff>
    </xdr:from>
    <xdr:to>
      <xdr:col>24</xdr:col>
      <xdr:colOff>114300</xdr:colOff>
      <xdr:row>78</xdr:row>
      <xdr:rowOff>16901</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8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129939</xdr:rowOff>
    </xdr:from>
    <xdr:to>
      <xdr:col>19</xdr:col>
      <xdr:colOff>177800</xdr:colOff>
      <xdr:row>76</xdr:row>
      <xdr:rowOff>152707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160139"/>
          <a:ext cx="889000" cy="2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87849</xdr:rowOff>
    </xdr:from>
    <xdr:to>
      <xdr:col>20</xdr:col>
      <xdr:colOff>38100</xdr:colOff>
      <xdr:row>78</xdr:row>
      <xdr:rowOff>17999</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8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9126</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382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129939</xdr:rowOff>
    </xdr:from>
    <xdr:to>
      <xdr:col>15</xdr:col>
      <xdr:colOff>50800</xdr:colOff>
      <xdr:row>77</xdr:row>
      <xdr:rowOff>127561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160139"/>
          <a:ext cx="889000" cy="16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43476</xdr:rowOff>
    </xdr:from>
    <xdr:to>
      <xdr:col>15</xdr:col>
      <xdr:colOff>101600</xdr:colOff>
      <xdr:row>77</xdr:row>
      <xdr:rowOff>145076</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24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136203</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3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68354</xdr:rowOff>
    </xdr:from>
    <xdr:to>
      <xdr:col>10</xdr:col>
      <xdr:colOff>114300</xdr:colOff>
      <xdr:row>77</xdr:row>
      <xdr:rowOff>127561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270004"/>
          <a:ext cx="889000" cy="5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107393</xdr:rowOff>
    </xdr:from>
    <xdr:to>
      <xdr:col>10</xdr:col>
      <xdr:colOff>165100</xdr:colOff>
      <xdr:row>78</xdr:row>
      <xdr:rowOff>37543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28670</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401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85311</xdr:rowOff>
    </xdr:from>
    <xdr:to>
      <xdr:col>6</xdr:col>
      <xdr:colOff>38100</xdr:colOff>
      <xdr:row>78</xdr:row>
      <xdr:rowOff>15461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6588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37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169253</xdr:rowOff>
    </xdr:from>
    <xdr:to>
      <xdr:col>24</xdr:col>
      <xdr:colOff>114300</xdr:colOff>
      <xdr:row>76</xdr:row>
      <xdr:rowOff>99403</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02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20680</xdr:rowOff>
    </xdr:from>
    <xdr:ext cx="534377"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287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101907</xdr:rowOff>
    </xdr:from>
    <xdr:to>
      <xdr:col>20</xdr:col>
      <xdr:colOff>38100</xdr:colOff>
      <xdr:row>77</xdr:row>
      <xdr:rowOff>32057</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13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48584</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30111" y="1290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79139</xdr:rowOff>
    </xdr:from>
    <xdr:to>
      <xdr:col>15</xdr:col>
      <xdr:colOff>101600</xdr:colOff>
      <xdr:row>77</xdr:row>
      <xdr:rowOff>9289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10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25816</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41111" y="1288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76761</xdr:rowOff>
    </xdr:from>
    <xdr:to>
      <xdr:col>10</xdr:col>
      <xdr:colOff>165100</xdr:colOff>
      <xdr:row>78</xdr:row>
      <xdr:rowOff>6911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27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23438</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053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17554</xdr:rowOff>
    </xdr:from>
    <xdr:to>
      <xdr:col>6</xdr:col>
      <xdr:colOff>38100</xdr:colOff>
      <xdr:row>77</xdr:row>
      <xdr:rowOff>119154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21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135681</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63111" y="1299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85103</xdr:rowOff>
    </xdr:from>
    <xdr:to>
      <xdr:col>24</xdr:col>
      <xdr:colOff>62865</xdr:colOff>
      <xdr:row>98</xdr:row>
      <xdr:rowOff>22337</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15603"/>
          <a:ext cx="1270" cy="1308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26164</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682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22337</xdr:rowOff>
    </xdr:from>
    <xdr:to>
      <xdr:col>24</xdr:col>
      <xdr:colOff>152400</xdr:colOff>
      <xdr:row>98</xdr:row>
      <xdr:rowOff>22337</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682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31780</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29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85103</xdr:rowOff>
    </xdr:from>
    <xdr:to>
      <xdr:col>24</xdr:col>
      <xdr:colOff>152400</xdr:colOff>
      <xdr:row>90</xdr:row>
      <xdr:rowOff>85103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15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14129</xdr:rowOff>
    </xdr:from>
    <xdr:to>
      <xdr:col>24</xdr:col>
      <xdr:colOff>63500</xdr:colOff>
      <xdr:row>94</xdr:row>
      <xdr:rowOff>143853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3797300" y="16130429"/>
          <a:ext cx="838200" cy="129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74604</xdr:rowOff>
    </xdr:from>
    <xdr:ext cx="599010"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362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96177</xdr:rowOff>
    </xdr:from>
    <xdr:to>
      <xdr:col>24</xdr:col>
      <xdr:colOff>114300</xdr:colOff>
      <xdr:row>96</xdr:row>
      <xdr:rowOff>26327</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38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14129</xdr:rowOff>
    </xdr:from>
    <xdr:to>
      <xdr:col>19</xdr:col>
      <xdr:colOff>177800</xdr:colOff>
      <xdr:row>95</xdr:row>
      <xdr:rowOff>59576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130429"/>
          <a:ext cx="889000" cy="21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11984</xdr:rowOff>
    </xdr:from>
    <xdr:to>
      <xdr:col>20</xdr:col>
      <xdr:colOff>38100</xdr:colOff>
      <xdr:row>95</xdr:row>
      <xdr:rowOff>113584</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29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104711</xdr:rowOff>
    </xdr:from>
    <xdr:ext cx="599010"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497795" y="16392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59576</xdr:rowOff>
    </xdr:from>
    <xdr:to>
      <xdr:col>15</xdr:col>
      <xdr:colOff>50800</xdr:colOff>
      <xdr:row>95</xdr:row>
      <xdr:rowOff>83190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347326"/>
          <a:ext cx="889000" cy="2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108156</xdr:rowOff>
    </xdr:from>
    <xdr:to>
      <xdr:col>15</xdr:col>
      <xdr:colOff>101600</xdr:colOff>
      <xdr:row>97</xdr:row>
      <xdr:rowOff>38306</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5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29433</xdr:rowOff>
    </xdr:from>
    <xdr:ext cx="599010"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08795" y="16660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83190</xdr:rowOff>
    </xdr:from>
    <xdr:to>
      <xdr:col>10</xdr:col>
      <xdr:colOff>114300</xdr:colOff>
      <xdr:row>95</xdr:row>
      <xdr:rowOff>122974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370940"/>
          <a:ext cx="889000" cy="3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107668</xdr:rowOff>
    </xdr:from>
    <xdr:to>
      <xdr:col>10</xdr:col>
      <xdr:colOff>165100</xdr:colOff>
      <xdr:row>97</xdr:row>
      <xdr:rowOff>37818</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5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28945</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19795" y="16659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139565</xdr:rowOff>
    </xdr:from>
    <xdr:to>
      <xdr:col>6</xdr:col>
      <xdr:colOff>38100</xdr:colOff>
      <xdr:row>97</xdr:row>
      <xdr:rowOff>69715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59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60842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69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93053</xdr:rowOff>
    </xdr:from>
    <xdr:to>
      <xdr:col>24</xdr:col>
      <xdr:colOff>114300</xdr:colOff>
      <xdr:row>95</xdr:row>
      <xdr:rowOff>23203</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20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115930</xdr:rowOff>
    </xdr:from>
    <xdr:ext cx="599010"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060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134779</xdr:rowOff>
    </xdr:from>
    <xdr:to>
      <xdr:col>20</xdr:col>
      <xdr:colOff>38100</xdr:colOff>
      <xdr:row>94</xdr:row>
      <xdr:rowOff>64929</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07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81456</xdr:rowOff>
    </xdr:from>
    <xdr:ext cx="59901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497795" y="15854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8776</xdr:rowOff>
    </xdr:from>
    <xdr:to>
      <xdr:col>15</xdr:col>
      <xdr:colOff>101600</xdr:colOff>
      <xdr:row>95</xdr:row>
      <xdr:rowOff>110376</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29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126903</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08795" y="16071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32390</xdr:rowOff>
    </xdr:from>
    <xdr:to>
      <xdr:col>10</xdr:col>
      <xdr:colOff>165100</xdr:colOff>
      <xdr:row>95</xdr:row>
      <xdr:rowOff>133990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32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150517</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19795" y="16095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72174</xdr:rowOff>
    </xdr:from>
    <xdr:to>
      <xdr:col>6</xdr:col>
      <xdr:colOff>38100</xdr:colOff>
      <xdr:row>96</xdr:row>
      <xdr:rowOff>2324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35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18851</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30795" y="1613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131891</xdr:rowOff>
    </xdr:from>
    <xdr:to>
      <xdr:col>54</xdr:col>
      <xdr:colOff>189865</xdr:colOff>
      <xdr:row>37</xdr:row>
      <xdr:rowOff>92247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275391"/>
          <a:ext cx="1270" cy="116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96074</xdr:rowOff>
    </xdr:from>
    <xdr:ext cx="534377"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43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92247</xdr:rowOff>
    </xdr:from>
    <xdr:to>
      <xdr:col>55</xdr:col>
      <xdr:colOff>88900</xdr:colOff>
      <xdr:row>37</xdr:row>
      <xdr:rowOff>92247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435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78568</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505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131891</xdr:rowOff>
    </xdr:from>
    <xdr:to>
      <xdr:col>55</xdr:col>
      <xdr:colOff>88900</xdr:colOff>
      <xdr:row>30</xdr:row>
      <xdr:rowOff>131891</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27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128828</xdr:rowOff>
    </xdr:from>
    <xdr:to>
      <xdr:col>55</xdr:col>
      <xdr:colOff>0</xdr:colOff>
      <xdr:row>36</xdr:row>
      <xdr:rowOff>136509</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9639300" y="6301028"/>
          <a:ext cx="838200" cy="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40106</xdr:rowOff>
    </xdr:from>
    <xdr:ext cx="534377"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6040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17229</xdr:rowOff>
    </xdr:from>
    <xdr:to>
      <xdr:col>55</xdr:col>
      <xdr:colOff>50800</xdr:colOff>
      <xdr:row>36</xdr:row>
      <xdr:rowOff>118829</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618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5896</xdr:rowOff>
    </xdr:from>
    <xdr:to>
      <xdr:col>50</xdr:col>
      <xdr:colOff>114300</xdr:colOff>
      <xdr:row>36</xdr:row>
      <xdr:rowOff>128828</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8750300" y="5835196"/>
          <a:ext cx="889000" cy="46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35188</xdr:rowOff>
    </xdr:from>
    <xdr:to>
      <xdr:col>50</xdr:col>
      <xdr:colOff>165100</xdr:colOff>
      <xdr:row>36</xdr:row>
      <xdr:rowOff>136788</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620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153315</xdr:rowOff>
    </xdr:from>
    <xdr:ext cx="534377"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72111" y="598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5896</xdr:rowOff>
    </xdr:from>
    <xdr:to>
      <xdr:col>45</xdr:col>
      <xdr:colOff>177800</xdr:colOff>
      <xdr:row>37</xdr:row>
      <xdr:rowOff>17930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7861300" y="5835196"/>
          <a:ext cx="889000" cy="52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31220</xdr:rowOff>
    </xdr:from>
    <xdr:to>
      <xdr:col>46</xdr:col>
      <xdr:colOff>38100</xdr:colOff>
      <xdr:row>33</xdr:row>
      <xdr:rowOff>132820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568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149347</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50795" y="5464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12484</xdr:rowOff>
    </xdr:from>
    <xdr:to>
      <xdr:col>41</xdr:col>
      <xdr:colOff>50800</xdr:colOff>
      <xdr:row>37</xdr:row>
      <xdr:rowOff>17930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6972300" y="6356134"/>
          <a:ext cx="889000" cy="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84378</xdr:rowOff>
    </xdr:from>
    <xdr:to>
      <xdr:col>41</xdr:col>
      <xdr:colOff>101600</xdr:colOff>
      <xdr:row>37</xdr:row>
      <xdr:rowOff>14528</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25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31055</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94111" y="603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112062</xdr:rowOff>
    </xdr:from>
    <xdr:to>
      <xdr:col>36</xdr:col>
      <xdr:colOff>165100</xdr:colOff>
      <xdr:row>37</xdr:row>
      <xdr:rowOff>42212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28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58739</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705111" y="605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85709</xdr:rowOff>
    </xdr:from>
    <xdr:to>
      <xdr:col>55</xdr:col>
      <xdr:colOff>50800</xdr:colOff>
      <xdr:row>37</xdr:row>
      <xdr:rowOff>15859</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625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64136</xdr:rowOff>
    </xdr:from>
    <xdr:ext cx="534377"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623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78028</xdr:rowOff>
    </xdr:from>
    <xdr:to>
      <xdr:col>50</xdr:col>
      <xdr:colOff>165100</xdr:colOff>
      <xdr:row>37</xdr:row>
      <xdr:rowOff>8178</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25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170755</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72111" y="634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126546</xdr:rowOff>
    </xdr:from>
    <xdr:to>
      <xdr:col>46</xdr:col>
      <xdr:colOff>38100</xdr:colOff>
      <xdr:row>34</xdr:row>
      <xdr:rowOff>56696</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578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47823</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50795" y="587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138580</xdr:rowOff>
    </xdr:from>
    <xdr:to>
      <xdr:col>41</xdr:col>
      <xdr:colOff>101600</xdr:colOff>
      <xdr:row>37</xdr:row>
      <xdr:rowOff>68730</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31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59857</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40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133134</xdr:rowOff>
    </xdr:from>
    <xdr:to>
      <xdr:col>36</xdr:col>
      <xdr:colOff>165100</xdr:colOff>
      <xdr:row>37</xdr:row>
      <xdr:rowOff>63284</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30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54411</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39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普通建設事業費グラフ枠">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120260</xdr:rowOff>
    </xdr:from>
    <xdr:to>
      <xdr:col>54</xdr:col>
      <xdr:colOff>189865</xdr:colOff>
      <xdr:row>58</xdr:row>
      <xdr:rowOff>103522</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flipV="1">
          <a:off x="10475595" y="8692760"/>
          <a:ext cx="1270" cy="1354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107349</xdr:rowOff>
    </xdr:from>
    <xdr:ext cx="469744" cy="259045"/>
    <xdr:sp macro="" textlink="">
      <xdr:nvSpPr>
        <xdr:cNvPr id="334" name="普通建設事業費最小値テキスト">
          <a:extLst>
            <a:ext uri="{FF2B5EF4-FFF2-40B4-BE49-F238E27FC236}">
              <a16:creationId xmlns:a16="http://schemas.microsoft.com/office/drawing/2014/main" id="{00000000-0008-0000-0600-00004E010000}"/>
            </a:ext>
          </a:extLst>
        </xdr:cNvPr>
        <xdr:cNvSpPr txBox="1"/>
      </xdr:nvSpPr>
      <xdr:spPr>
        <a:xfrm>
          <a:off x="10528300" y="10051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103522</xdr:rowOff>
    </xdr:from>
    <xdr:to>
      <xdr:col>55</xdr:col>
      <xdr:colOff>88900</xdr:colOff>
      <xdr:row>58</xdr:row>
      <xdr:rowOff>103522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10388600" y="10047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66937</xdr:rowOff>
    </xdr:from>
    <xdr:ext cx="599010" cy="259045"/>
    <xdr:sp macro="" textlink="">
      <xdr:nvSpPr>
        <xdr:cNvPr id="336" name="普通建設事業費最大値テキスト">
          <a:extLst>
            <a:ext uri="{FF2B5EF4-FFF2-40B4-BE49-F238E27FC236}">
              <a16:creationId xmlns:a16="http://schemas.microsoft.com/office/drawing/2014/main" id="{00000000-0008-0000-0600-000050010000}"/>
            </a:ext>
          </a:extLst>
        </xdr:cNvPr>
        <xdr:cNvSpPr txBox="1"/>
      </xdr:nvSpPr>
      <xdr:spPr>
        <a:xfrm>
          <a:off x="10528300" y="846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120260</xdr:rowOff>
    </xdr:from>
    <xdr:to>
      <xdr:col>55</xdr:col>
      <xdr:colOff>88900</xdr:colOff>
      <xdr:row>50</xdr:row>
      <xdr:rowOff>120260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869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83108</xdr:rowOff>
    </xdr:from>
    <xdr:to>
      <xdr:col>55</xdr:col>
      <xdr:colOff>0</xdr:colOff>
      <xdr:row>57</xdr:row>
      <xdr:rowOff>95800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9639300" y="9855758"/>
          <a:ext cx="838200" cy="1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111804</xdr:rowOff>
    </xdr:from>
    <xdr:ext cx="534377" cy="259045"/>
    <xdr:sp macro="" textlink="">
      <xdr:nvSpPr>
        <xdr:cNvPr id="339" name="普通建設事業費平均値テキスト">
          <a:extLst>
            <a:ext uri="{FF2B5EF4-FFF2-40B4-BE49-F238E27FC236}">
              <a16:creationId xmlns:a16="http://schemas.microsoft.com/office/drawing/2014/main" id="{00000000-0008-0000-0600-000053010000}"/>
            </a:ext>
          </a:extLst>
        </xdr:cNvPr>
        <xdr:cNvSpPr txBox="1"/>
      </xdr:nvSpPr>
      <xdr:spPr>
        <a:xfrm>
          <a:off x="10528300" y="9541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88927</xdr:rowOff>
    </xdr:from>
    <xdr:to>
      <xdr:col>55</xdr:col>
      <xdr:colOff>50800</xdr:colOff>
      <xdr:row>57</xdr:row>
      <xdr:rowOff>19077</xdr:rowOff>
    </xdr:to>
    <xdr:sp macro="" textlink="">
      <xdr:nvSpPr>
        <xdr:cNvPr id="340" name="フローチャート: 判断 339">
          <a:extLst>
            <a:ext uri="{FF2B5EF4-FFF2-40B4-BE49-F238E27FC236}">
              <a16:creationId xmlns:a16="http://schemas.microsoft.com/office/drawing/2014/main" id="{00000000-0008-0000-0600-000054010000}"/>
            </a:ext>
          </a:extLst>
        </xdr:cNvPr>
        <xdr:cNvSpPr/>
      </xdr:nvSpPr>
      <xdr:spPr>
        <a:xfrm>
          <a:off x="10426700" y="969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78970</xdr:rowOff>
    </xdr:from>
    <xdr:to>
      <xdr:col>50</xdr:col>
      <xdr:colOff>114300</xdr:colOff>
      <xdr:row>57</xdr:row>
      <xdr:rowOff>95800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8750300" y="9851620"/>
          <a:ext cx="889000" cy="1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105912</xdr:rowOff>
    </xdr:from>
    <xdr:to>
      <xdr:col>50</xdr:col>
      <xdr:colOff>165100</xdr:colOff>
      <xdr:row>57</xdr:row>
      <xdr:rowOff>36062</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9588500" y="970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52589</xdr:rowOff>
    </xdr:from>
    <xdr:ext cx="534377"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9372111" y="948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78970</xdr:rowOff>
    </xdr:from>
    <xdr:to>
      <xdr:col>45</xdr:col>
      <xdr:colOff>177800</xdr:colOff>
      <xdr:row>57</xdr:row>
      <xdr:rowOff>131087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7861300" y="9851620"/>
          <a:ext cx="889000" cy="5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8286</xdr:rowOff>
    </xdr:from>
    <xdr:to>
      <xdr:col>46</xdr:col>
      <xdr:colOff>38100</xdr:colOff>
      <xdr:row>56</xdr:row>
      <xdr:rowOff>109886</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8699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126413</xdr:rowOff>
    </xdr:from>
    <xdr:ext cx="534377"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8483111" y="93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91392</xdr:rowOff>
    </xdr:from>
    <xdr:to>
      <xdr:col>41</xdr:col>
      <xdr:colOff>50800</xdr:colOff>
      <xdr:row>57</xdr:row>
      <xdr:rowOff>131087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972300" y="9864042"/>
          <a:ext cx="889000" cy="39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1662</xdr:rowOff>
    </xdr:from>
    <xdr:to>
      <xdr:col>41</xdr:col>
      <xdr:colOff>101600</xdr:colOff>
      <xdr:row>56</xdr:row>
      <xdr:rowOff>103262</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7810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119789</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7594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42389</xdr:rowOff>
    </xdr:from>
    <xdr:to>
      <xdr:col>36</xdr:col>
      <xdr:colOff>165100</xdr:colOff>
      <xdr:row>56</xdr:row>
      <xdr:rowOff>143989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6921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160516</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6705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32308</xdr:rowOff>
    </xdr:from>
    <xdr:to>
      <xdr:col>55</xdr:col>
      <xdr:colOff>50800</xdr:colOff>
      <xdr:row>57</xdr:row>
      <xdr:rowOff>133908</xdr:rowOff>
    </xdr:to>
    <xdr:sp macro="" textlink="">
      <xdr:nvSpPr>
        <xdr:cNvPr id="357" name="楕円 356">
          <a:extLst>
            <a:ext uri="{FF2B5EF4-FFF2-40B4-BE49-F238E27FC236}">
              <a16:creationId xmlns:a16="http://schemas.microsoft.com/office/drawing/2014/main" id="{00000000-0008-0000-0600-000065010000}"/>
            </a:ext>
          </a:extLst>
        </xdr:cNvPr>
        <xdr:cNvSpPr/>
      </xdr:nvSpPr>
      <xdr:spPr>
        <a:xfrm>
          <a:off x="10426700" y="980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10735</xdr:rowOff>
    </xdr:from>
    <xdr:ext cx="534377" cy="259045"/>
    <xdr:sp macro="" textlink="">
      <xdr:nvSpPr>
        <xdr:cNvPr id="358" name="普通建設事業費該当値テキスト">
          <a:extLst>
            <a:ext uri="{FF2B5EF4-FFF2-40B4-BE49-F238E27FC236}">
              <a16:creationId xmlns:a16="http://schemas.microsoft.com/office/drawing/2014/main" id="{00000000-0008-0000-0600-000066010000}"/>
            </a:ext>
          </a:extLst>
        </xdr:cNvPr>
        <xdr:cNvSpPr txBox="1"/>
      </xdr:nvSpPr>
      <xdr:spPr>
        <a:xfrm>
          <a:off x="10528300" y="978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45000</xdr:rowOff>
    </xdr:from>
    <xdr:to>
      <xdr:col>50</xdr:col>
      <xdr:colOff>165100</xdr:colOff>
      <xdr:row>57</xdr:row>
      <xdr:rowOff>146600</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9588500" y="98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137727</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91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28170</xdr:rowOff>
    </xdr:from>
    <xdr:to>
      <xdr:col>46</xdr:col>
      <xdr:colOff>38100</xdr:colOff>
      <xdr:row>57</xdr:row>
      <xdr:rowOff>129770</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8699500" y="980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120897</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89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80287</xdr:rowOff>
    </xdr:from>
    <xdr:to>
      <xdr:col>41</xdr:col>
      <xdr:colOff>101600</xdr:colOff>
      <xdr:row>58</xdr:row>
      <xdr:rowOff>10437</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7810500" y="985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1564</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94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40592</xdr:rowOff>
    </xdr:from>
    <xdr:to>
      <xdr:col>36</xdr:col>
      <xdr:colOff>165100</xdr:colOff>
      <xdr:row>57</xdr:row>
      <xdr:rowOff>142192</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6921500" y="981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133319</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90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a:extLst>
            <a:ext uri="{FF2B5EF4-FFF2-40B4-BE49-F238E27FC236}">
              <a16:creationId xmlns:a16="http://schemas.microsoft.com/office/drawing/2014/main" id="{00000000-0008-0000-0600-00006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a:extLst>
            <a:ext uri="{FF2B5EF4-FFF2-40B4-BE49-F238E27FC236}">
              <a16:creationId xmlns:a16="http://schemas.microsoft.com/office/drawing/2014/main" id="{00000000-0008-0000-0600-00007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162377</xdr:rowOff>
    </xdr:from>
    <xdr:to>
      <xdr:col>54</xdr:col>
      <xdr:colOff>189865</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flipV="1">
          <a:off x="10475595" y="12163877"/>
          <a:ext cx="1270" cy="1425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1" name="普通建設事業費 （ うち新規整備　）最小値テキスト">
          <a:extLst>
            <a:ext uri="{FF2B5EF4-FFF2-40B4-BE49-F238E27FC236}">
              <a16:creationId xmlns:a16="http://schemas.microsoft.com/office/drawing/2014/main" id="{00000000-0008-0000-0600-00008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109054</xdr:rowOff>
    </xdr:from>
    <xdr:ext cx="599010" cy="259045"/>
    <xdr:sp macro="" textlink="">
      <xdr:nvSpPr>
        <xdr:cNvPr id="393" name="普通建設事業費 （ うち新規整備　）最大値テキスト">
          <a:extLst>
            <a:ext uri="{FF2B5EF4-FFF2-40B4-BE49-F238E27FC236}">
              <a16:creationId xmlns:a16="http://schemas.microsoft.com/office/drawing/2014/main" id="{00000000-0008-0000-0600-000089010000}"/>
            </a:ext>
          </a:extLst>
        </xdr:cNvPr>
        <xdr:cNvSpPr txBox="1"/>
      </xdr:nvSpPr>
      <xdr:spPr>
        <a:xfrm>
          <a:off x="10528300" y="11939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162377</xdr:rowOff>
    </xdr:from>
    <xdr:to>
      <xdr:col>55</xdr:col>
      <xdr:colOff>88900</xdr:colOff>
      <xdr:row>70</xdr:row>
      <xdr:rowOff>162377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216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9795</xdr:rowOff>
    </xdr:from>
    <xdr:to>
      <xdr:col>55</xdr:col>
      <xdr:colOff>0</xdr:colOff>
      <xdr:row>79</xdr:row>
      <xdr:rowOff>12012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9639300" y="13554345"/>
          <a:ext cx="838200" cy="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58072</xdr:rowOff>
    </xdr:from>
    <xdr:ext cx="534377" cy="259045"/>
    <xdr:sp macro="" textlink="">
      <xdr:nvSpPr>
        <xdr:cNvPr id="396" name="普通建設事業費 （ うち新規整備　）平均値テキスト">
          <a:extLst>
            <a:ext uri="{FF2B5EF4-FFF2-40B4-BE49-F238E27FC236}">
              <a16:creationId xmlns:a16="http://schemas.microsoft.com/office/drawing/2014/main" id="{00000000-0008-0000-0600-00008C010000}"/>
            </a:ext>
          </a:extLst>
        </xdr:cNvPr>
        <xdr:cNvSpPr txBox="1"/>
      </xdr:nvSpPr>
      <xdr:spPr>
        <a:xfrm>
          <a:off x="10528300" y="13259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35195</xdr:rowOff>
    </xdr:from>
    <xdr:to>
      <xdr:col>55</xdr:col>
      <xdr:colOff>50800</xdr:colOff>
      <xdr:row>78</xdr:row>
      <xdr:rowOff>136795</xdr:rowOff>
    </xdr:to>
    <xdr:sp macro="" textlink="">
      <xdr:nvSpPr>
        <xdr:cNvPr id="397" name="フローチャート: 判断 396">
          <a:extLst>
            <a:ext uri="{FF2B5EF4-FFF2-40B4-BE49-F238E27FC236}">
              <a16:creationId xmlns:a16="http://schemas.microsoft.com/office/drawing/2014/main" id="{00000000-0008-0000-0600-00008D010000}"/>
            </a:ext>
          </a:extLst>
        </xdr:cNvPr>
        <xdr:cNvSpPr/>
      </xdr:nvSpPr>
      <xdr:spPr>
        <a:xfrm>
          <a:off x="10426700" y="1340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125519</xdr:rowOff>
    </xdr:from>
    <xdr:to>
      <xdr:col>50</xdr:col>
      <xdr:colOff>114300</xdr:colOff>
      <xdr:row>79</xdr:row>
      <xdr:rowOff>9795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8750300" y="13498619"/>
          <a:ext cx="889000" cy="5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25067</xdr:rowOff>
    </xdr:from>
    <xdr:to>
      <xdr:col>50</xdr:col>
      <xdr:colOff>165100</xdr:colOff>
      <xdr:row>78</xdr:row>
      <xdr:rowOff>126667</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9588500" y="133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143194</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9372111" y="1317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96205</xdr:rowOff>
    </xdr:from>
    <xdr:to>
      <xdr:col>45</xdr:col>
      <xdr:colOff>177800</xdr:colOff>
      <xdr:row>78</xdr:row>
      <xdr:rowOff>125519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7861300" y="13469305"/>
          <a:ext cx="889000" cy="2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132623</xdr:rowOff>
    </xdr:from>
    <xdr:to>
      <xdr:col>46</xdr:col>
      <xdr:colOff>38100</xdr:colOff>
      <xdr:row>78</xdr:row>
      <xdr:rowOff>62773</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8699500" y="13334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79300</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8483111" y="13109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96205</xdr:rowOff>
    </xdr:from>
    <xdr:to>
      <xdr:col>41</xdr:col>
      <xdr:colOff>50800</xdr:colOff>
      <xdr:row>78</xdr:row>
      <xdr:rowOff>134899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6972300" y="13469305"/>
          <a:ext cx="889000" cy="3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138339</xdr:rowOff>
    </xdr:from>
    <xdr:to>
      <xdr:col>41</xdr:col>
      <xdr:colOff>101600</xdr:colOff>
      <xdr:row>78</xdr:row>
      <xdr:rowOff>68489</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78105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85016</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7594111" y="1311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149623</xdr:rowOff>
    </xdr:from>
    <xdr:to>
      <xdr:col>36</xdr:col>
      <xdr:colOff>165100</xdr:colOff>
      <xdr:row>78</xdr:row>
      <xdr:rowOff>79773</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6921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96300</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705111" y="1312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132662</xdr:rowOff>
    </xdr:from>
    <xdr:to>
      <xdr:col>55</xdr:col>
      <xdr:colOff>50800</xdr:colOff>
      <xdr:row>79</xdr:row>
      <xdr:rowOff>62812</xdr:rowOff>
    </xdr:to>
    <xdr:sp macro="" textlink="">
      <xdr:nvSpPr>
        <xdr:cNvPr id="414" name="楕円 413">
          <a:extLst>
            <a:ext uri="{FF2B5EF4-FFF2-40B4-BE49-F238E27FC236}">
              <a16:creationId xmlns:a16="http://schemas.microsoft.com/office/drawing/2014/main" id="{00000000-0008-0000-0600-00009E010000}"/>
            </a:ext>
          </a:extLst>
        </xdr:cNvPr>
        <xdr:cNvSpPr/>
      </xdr:nvSpPr>
      <xdr:spPr>
        <a:xfrm>
          <a:off x="10426700" y="1350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47589</xdr:rowOff>
    </xdr:from>
    <xdr:ext cx="469744" cy="259045"/>
    <xdr:sp macro="" textlink="">
      <xdr:nvSpPr>
        <xdr:cNvPr id="415" name="普通建設事業費 （ うち新規整備　）該当値テキスト">
          <a:extLst>
            <a:ext uri="{FF2B5EF4-FFF2-40B4-BE49-F238E27FC236}">
              <a16:creationId xmlns:a16="http://schemas.microsoft.com/office/drawing/2014/main" id="{00000000-0008-0000-0600-00009F010000}"/>
            </a:ext>
          </a:extLst>
        </xdr:cNvPr>
        <xdr:cNvSpPr txBox="1"/>
      </xdr:nvSpPr>
      <xdr:spPr>
        <a:xfrm>
          <a:off x="10528300" y="1342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130445</xdr:rowOff>
    </xdr:from>
    <xdr:to>
      <xdr:col>50</xdr:col>
      <xdr:colOff>165100</xdr:colOff>
      <xdr:row>79</xdr:row>
      <xdr:rowOff>60595</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9588500" y="1350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51722</xdr:rowOff>
    </xdr:from>
    <xdr:ext cx="469744"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04428" y="1359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74719</xdr:rowOff>
    </xdr:from>
    <xdr:to>
      <xdr:col>46</xdr:col>
      <xdr:colOff>38100</xdr:colOff>
      <xdr:row>79</xdr:row>
      <xdr:rowOff>4869</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8699500" y="1344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167446</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54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45405</xdr:rowOff>
    </xdr:from>
    <xdr:to>
      <xdr:col>41</xdr:col>
      <xdr:colOff>101600</xdr:colOff>
      <xdr:row>78</xdr:row>
      <xdr:rowOff>147005</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7810500" y="1341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138132</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51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84099</xdr:rowOff>
    </xdr:from>
    <xdr:to>
      <xdr:col>36</xdr:col>
      <xdr:colOff>165100</xdr:colOff>
      <xdr:row>79</xdr:row>
      <xdr:rowOff>14249</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6921500" y="1345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5376</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54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150330</xdr:rowOff>
    </xdr:from>
    <xdr:to>
      <xdr:col>54</xdr:col>
      <xdr:colOff>189865</xdr:colOff>
      <xdr:row>98</xdr:row>
      <xdr:rowOff>121751</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flipV="1">
          <a:off x="10475595" y="15580830"/>
          <a:ext cx="1270" cy="134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125578</xdr:rowOff>
    </xdr:from>
    <xdr:ext cx="469744" cy="259045"/>
    <xdr:sp macro="" textlink="">
      <xdr:nvSpPr>
        <xdr:cNvPr id="446" name="普通建設事業費 （ うち更新整備　）最小値テキスト">
          <a:extLst>
            <a:ext uri="{FF2B5EF4-FFF2-40B4-BE49-F238E27FC236}">
              <a16:creationId xmlns:a16="http://schemas.microsoft.com/office/drawing/2014/main" id="{00000000-0008-0000-0600-0000BE010000}"/>
            </a:ext>
          </a:extLst>
        </xdr:cNvPr>
        <xdr:cNvSpPr txBox="1"/>
      </xdr:nvSpPr>
      <xdr:spPr>
        <a:xfrm>
          <a:off x="10528300" y="16927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121751</xdr:rowOff>
    </xdr:from>
    <xdr:to>
      <xdr:col>55</xdr:col>
      <xdr:colOff>88900</xdr:colOff>
      <xdr:row>98</xdr:row>
      <xdr:rowOff>121751</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10388600" y="16923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97007</xdr:rowOff>
    </xdr:from>
    <xdr:ext cx="599010" cy="259045"/>
    <xdr:sp macro="" textlink="">
      <xdr:nvSpPr>
        <xdr:cNvPr id="448" name="普通建設事業費 （ うち更新整備　）最大値テキスト">
          <a:extLst>
            <a:ext uri="{FF2B5EF4-FFF2-40B4-BE49-F238E27FC236}">
              <a16:creationId xmlns:a16="http://schemas.microsoft.com/office/drawing/2014/main" id="{00000000-0008-0000-0600-0000C0010000}"/>
            </a:ext>
          </a:extLst>
        </xdr:cNvPr>
        <xdr:cNvSpPr txBox="1"/>
      </xdr:nvSpPr>
      <xdr:spPr>
        <a:xfrm>
          <a:off x="10528300" y="1535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150330</xdr:rowOff>
    </xdr:from>
    <xdr:to>
      <xdr:col>55</xdr:col>
      <xdr:colOff>88900</xdr:colOff>
      <xdr:row>90</xdr:row>
      <xdr:rowOff>150330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558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125426</xdr:rowOff>
    </xdr:from>
    <xdr:to>
      <xdr:col>55</xdr:col>
      <xdr:colOff>0</xdr:colOff>
      <xdr:row>97</xdr:row>
      <xdr:rowOff>165683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9639300" y="16756076"/>
          <a:ext cx="838200" cy="4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64453</xdr:rowOff>
    </xdr:from>
    <xdr:ext cx="534377" cy="259045"/>
    <xdr:sp macro="" textlink="">
      <xdr:nvSpPr>
        <xdr:cNvPr id="451" name="普通建設事業費 （ うち更新整備　）平均値テキスト">
          <a:extLst>
            <a:ext uri="{FF2B5EF4-FFF2-40B4-BE49-F238E27FC236}">
              <a16:creationId xmlns:a16="http://schemas.microsoft.com/office/drawing/2014/main" id="{00000000-0008-0000-0600-0000C3010000}"/>
            </a:ext>
          </a:extLst>
        </xdr:cNvPr>
        <xdr:cNvSpPr txBox="1"/>
      </xdr:nvSpPr>
      <xdr:spPr>
        <a:xfrm>
          <a:off x="10528300" y="16523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41576</xdr:rowOff>
    </xdr:from>
    <xdr:to>
      <xdr:col>55</xdr:col>
      <xdr:colOff>50800</xdr:colOff>
      <xdr:row>97</xdr:row>
      <xdr:rowOff>143176</xdr:rowOff>
    </xdr:to>
    <xdr:sp macro="" textlink="">
      <xdr:nvSpPr>
        <xdr:cNvPr id="452" name="フローチャート: 判断 451">
          <a:extLst>
            <a:ext uri="{FF2B5EF4-FFF2-40B4-BE49-F238E27FC236}">
              <a16:creationId xmlns:a16="http://schemas.microsoft.com/office/drawing/2014/main" id="{00000000-0008-0000-0600-0000C4010000}"/>
            </a:ext>
          </a:extLst>
        </xdr:cNvPr>
        <xdr:cNvSpPr/>
      </xdr:nvSpPr>
      <xdr:spPr>
        <a:xfrm>
          <a:off x="10426700" y="1667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149571</xdr:rowOff>
    </xdr:from>
    <xdr:to>
      <xdr:col>50</xdr:col>
      <xdr:colOff>114300</xdr:colOff>
      <xdr:row>97</xdr:row>
      <xdr:rowOff>165683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8750300" y="16780221"/>
          <a:ext cx="889000" cy="16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57677</xdr:rowOff>
    </xdr:from>
    <xdr:to>
      <xdr:col>50</xdr:col>
      <xdr:colOff>165100</xdr:colOff>
      <xdr:row>97</xdr:row>
      <xdr:rowOff>159277</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9588500" y="1668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4354</xdr:rowOff>
    </xdr:from>
    <xdr:ext cx="534377"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9372111" y="1646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149571</xdr:rowOff>
    </xdr:from>
    <xdr:to>
      <xdr:col>45</xdr:col>
      <xdr:colOff>177800</xdr:colOff>
      <xdr:row>98</xdr:row>
      <xdr:rowOff>36840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7861300" y="16780221"/>
          <a:ext cx="889000" cy="5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27964</xdr:rowOff>
    </xdr:from>
    <xdr:to>
      <xdr:col>46</xdr:col>
      <xdr:colOff>38100</xdr:colOff>
      <xdr:row>97</xdr:row>
      <xdr:rowOff>129564</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8699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146091</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8483111" y="1643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149580</xdr:rowOff>
    </xdr:from>
    <xdr:to>
      <xdr:col>41</xdr:col>
      <xdr:colOff>50800</xdr:colOff>
      <xdr:row>98</xdr:row>
      <xdr:rowOff>36840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972300" y="16780230"/>
          <a:ext cx="889000" cy="5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20580</xdr:rowOff>
    </xdr:from>
    <xdr:to>
      <xdr:col>41</xdr:col>
      <xdr:colOff>101600</xdr:colOff>
      <xdr:row>97</xdr:row>
      <xdr:rowOff>122180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7810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138707</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7594111" y="1642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57152</xdr:rowOff>
    </xdr:from>
    <xdr:to>
      <xdr:col>36</xdr:col>
      <xdr:colOff>165100</xdr:colOff>
      <xdr:row>97</xdr:row>
      <xdr:rowOff>158752</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6921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3829</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705111" y="1646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74626</xdr:rowOff>
    </xdr:from>
    <xdr:to>
      <xdr:col>55</xdr:col>
      <xdr:colOff>50800</xdr:colOff>
      <xdr:row>98</xdr:row>
      <xdr:rowOff>4776</xdr:rowOff>
    </xdr:to>
    <xdr:sp macro="" textlink="">
      <xdr:nvSpPr>
        <xdr:cNvPr id="469" name="楕円 468">
          <a:extLst>
            <a:ext uri="{FF2B5EF4-FFF2-40B4-BE49-F238E27FC236}">
              <a16:creationId xmlns:a16="http://schemas.microsoft.com/office/drawing/2014/main" id="{00000000-0008-0000-0600-0000D5010000}"/>
            </a:ext>
          </a:extLst>
        </xdr:cNvPr>
        <xdr:cNvSpPr/>
      </xdr:nvSpPr>
      <xdr:spPr>
        <a:xfrm>
          <a:off x="10426700" y="1670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53053</xdr:rowOff>
    </xdr:from>
    <xdr:ext cx="534377" cy="259045"/>
    <xdr:sp macro="" textlink="">
      <xdr:nvSpPr>
        <xdr:cNvPr id="470" name="普通建設事業費 （ うち更新整備　）該当値テキスト">
          <a:extLst>
            <a:ext uri="{FF2B5EF4-FFF2-40B4-BE49-F238E27FC236}">
              <a16:creationId xmlns:a16="http://schemas.microsoft.com/office/drawing/2014/main" id="{00000000-0008-0000-0600-0000D6010000}"/>
            </a:ext>
          </a:extLst>
        </xdr:cNvPr>
        <xdr:cNvSpPr txBox="1"/>
      </xdr:nvSpPr>
      <xdr:spPr>
        <a:xfrm>
          <a:off x="10528300" y="1668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114883</xdr:rowOff>
    </xdr:from>
    <xdr:to>
      <xdr:col>50</xdr:col>
      <xdr:colOff>165100</xdr:colOff>
      <xdr:row>98</xdr:row>
      <xdr:rowOff>45033</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9588500" y="1674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36160</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83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98771</xdr:rowOff>
    </xdr:from>
    <xdr:to>
      <xdr:col>46</xdr:col>
      <xdr:colOff>38100</xdr:colOff>
      <xdr:row>98</xdr:row>
      <xdr:rowOff>28921</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8699500" y="1672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20048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82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157490</xdr:rowOff>
    </xdr:from>
    <xdr:to>
      <xdr:col>41</xdr:col>
      <xdr:colOff>101600</xdr:colOff>
      <xdr:row>98</xdr:row>
      <xdr:rowOff>87640</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7810500" y="1678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78767</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88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98780</xdr:rowOff>
    </xdr:from>
    <xdr:to>
      <xdr:col>36</xdr:col>
      <xdr:colOff>165100</xdr:colOff>
      <xdr:row>98</xdr:row>
      <xdr:rowOff>28930</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6921500" y="1672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20057</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82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35116</xdr:rowOff>
    </xdr:from>
    <xdr:to>
      <xdr:col>85</xdr:col>
      <xdr:colOff>126364</xdr:colOff>
      <xdr:row>39</xdr:row>
      <xdr:rowOff>44450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flipV="1">
          <a:off x="16317595" y="5350066"/>
          <a:ext cx="1269"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3" name="災害復旧事業費最小値テキスト">
          <a:extLst>
            <a:ext uri="{FF2B5EF4-FFF2-40B4-BE49-F238E27FC236}">
              <a16:creationId xmlns:a16="http://schemas.microsoft.com/office/drawing/2014/main" id="{00000000-0008-0000-0600-0000F7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153243</xdr:rowOff>
    </xdr:from>
    <xdr:ext cx="534377" cy="259045"/>
    <xdr:sp macro="" textlink="">
      <xdr:nvSpPr>
        <xdr:cNvPr id="505" name="災害復旧事業費最大値テキスト">
          <a:extLst>
            <a:ext uri="{FF2B5EF4-FFF2-40B4-BE49-F238E27FC236}">
              <a16:creationId xmlns:a16="http://schemas.microsoft.com/office/drawing/2014/main" id="{00000000-0008-0000-0600-0000F9010000}"/>
            </a:ext>
          </a:extLst>
        </xdr:cNvPr>
        <xdr:cNvSpPr txBox="1"/>
      </xdr:nvSpPr>
      <xdr:spPr>
        <a:xfrm>
          <a:off x="16370300" y="512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35116</xdr:rowOff>
    </xdr:from>
    <xdr:to>
      <xdr:col>86</xdr:col>
      <xdr:colOff>25400</xdr:colOff>
      <xdr:row>31</xdr:row>
      <xdr:rowOff>35116</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535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32830</xdr:rowOff>
    </xdr:from>
    <xdr:to>
      <xdr:col>85</xdr:col>
      <xdr:colOff>127000</xdr:colOff>
      <xdr:row>39</xdr:row>
      <xdr:rowOff>36316</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5481300" y="6719380"/>
          <a:ext cx="838200" cy="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76287</xdr:rowOff>
    </xdr:from>
    <xdr:ext cx="469744" cy="259045"/>
    <xdr:sp macro="" textlink="">
      <xdr:nvSpPr>
        <xdr:cNvPr id="508" name="災害復旧事業費平均値テキスト">
          <a:extLst>
            <a:ext uri="{FF2B5EF4-FFF2-40B4-BE49-F238E27FC236}">
              <a16:creationId xmlns:a16="http://schemas.microsoft.com/office/drawing/2014/main" id="{00000000-0008-0000-0600-0000FC010000}"/>
            </a:ext>
          </a:extLst>
        </xdr:cNvPr>
        <xdr:cNvSpPr txBox="1"/>
      </xdr:nvSpPr>
      <xdr:spPr>
        <a:xfrm>
          <a:off x="16370300" y="6419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53410</xdr:rowOff>
    </xdr:from>
    <xdr:to>
      <xdr:col>85</xdr:col>
      <xdr:colOff>177800</xdr:colOff>
      <xdr:row>38</xdr:row>
      <xdr:rowOff>155010</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6268700" y="656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32830</xdr:rowOff>
    </xdr:from>
    <xdr:to>
      <xdr:col>81</xdr:col>
      <xdr:colOff>50800</xdr:colOff>
      <xdr:row>39</xdr:row>
      <xdr:rowOff>40507</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4592300" y="6719380"/>
          <a:ext cx="889000" cy="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16891</xdr:rowOff>
    </xdr:from>
    <xdr:to>
      <xdr:col>81</xdr:col>
      <xdr:colOff>101600</xdr:colOff>
      <xdr:row>38</xdr:row>
      <xdr:rowOff>118491</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5430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135018</xdr:rowOff>
    </xdr:from>
    <xdr:ext cx="469744"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46428" y="63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35878</xdr:rowOff>
    </xdr:from>
    <xdr:to>
      <xdr:col>76</xdr:col>
      <xdr:colOff>114300</xdr:colOff>
      <xdr:row>39</xdr:row>
      <xdr:rowOff>40507</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3703300" y="6722428"/>
          <a:ext cx="889000" cy="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161099</xdr:rowOff>
    </xdr:from>
    <xdr:to>
      <xdr:col>76</xdr:col>
      <xdr:colOff>165100</xdr:colOff>
      <xdr:row>38</xdr:row>
      <xdr:rowOff>91249</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4541500" y="6504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107776</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4357428" y="627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30353</xdr:rowOff>
    </xdr:from>
    <xdr:to>
      <xdr:col>71</xdr:col>
      <xdr:colOff>177800</xdr:colOff>
      <xdr:row>39</xdr:row>
      <xdr:rowOff>35878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814300" y="6716903"/>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143821</xdr:rowOff>
    </xdr:from>
    <xdr:to>
      <xdr:col>72</xdr:col>
      <xdr:colOff>38100</xdr:colOff>
      <xdr:row>38</xdr:row>
      <xdr:rowOff>73971</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3652500" y="648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90498</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3436111" y="626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163005</xdr:rowOff>
    </xdr:from>
    <xdr:to>
      <xdr:col>67</xdr:col>
      <xdr:colOff>101600</xdr:colOff>
      <xdr:row>38</xdr:row>
      <xdr:rowOff>93155</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2763500" y="650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109681</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579428" y="6281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156966</xdr:rowOff>
    </xdr:from>
    <xdr:to>
      <xdr:col>85</xdr:col>
      <xdr:colOff>177800</xdr:colOff>
      <xdr:row>39</xdr:row>
      <xdr:rowOff>87116</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6268700" y="667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71893</xdr:rowOff>
    </xdr:from>
    <xdr:ext cx="378565" cy="259045"/>
    <xdr:sp macro="" textlink="">
      <xdr:nvSpPr>
        <xdr:cNvPr id="527" name="災害復旧事業費該当値テキスト">
          <a:extLst>
            <a:ext uri="{FF2B5EF4-FFF2-40B4-BE49-F238E27FC236}">
              <a16:creationId xmlns:a16="http://schemas.microsoft.com/office/drawing/2014/main" id="{00000000-0008-0000-0600-00000F020000}"/>
            </a:ext>
          </a:extLst>
        </xdr:cNvPr>
        <xdr:cNvSpPr txBox="1"/>
      </xdr:nvSpPr>
      <xdr:spPr>
        <a:xfrm>
          <a:off x="16370300" y="6586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153480</xdr:rowOff>
    </xdr:from>
    <xdr:to>
      <xdr:col>81</xdr:col>
      <xdr:colOff>101600</xdr:colOff>
      <xdr:row>39</xdr:row>
      <xdr:rowOff>83630</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5430500" y="666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74757</xdr:rowOff>
    </xdr:from>
    <xdr:ext cx="378565"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2017" y="6761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161157</xdr:rowOff>
    </xdr:from>
    <xdr:to>
      <xdr:col>76</xdr:col>
      <xdr:colOff>165100</xdr:colOff>
      <xdr:row>39</xdr:row>
      <xdr:rowOff>91307</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4541500" y="667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82434</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3017" y="6768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156528</xdr:rowOff>
    </xdr:from>
    <xdr:to>
      <xdr:col>72</xdr:col>
      <xdr:colOff>38100</xdr:colOff>
      <xdr:row>39</xdr:row>
      <xdr:rowOff>86678</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3652500" y="667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77805</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4017" y="6764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151003</xdr:rowOff>
    </xdr:from>
    <xdr:to>
      <xdr:col>67</xdr:col>
      <xdr:colOff>101600</xdr:colOff>
      <xdr:row>39</xdr:row>
      <xdr:rowOff>81153</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2763500" y="666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72280</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5017" y="6758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44450</xdr:rowOff>
    </xdr:from>
    <xdr:to>
      <xdr:col>71</xdr:col>
      <xdr:colOff>177800</xdr:colOff>
      <xdr:row>59</xdr:row>
      <xdr:rowOff>44450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8788400"/>
          <a:ext cx="889000" cy="137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146050</xdr:rowOff>
    </xdr:from>
    <xdr:to>
      <xdr:col>67</xdr:col>
      <xdr:colOff>101600</xdr:colOff>
      <xdr:row>59</xdr:row>
      <xdr:rowOff>76200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67327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101828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165100</xdr:rowOff>
    </xdr:from>
    <xdr:to>
      <xdr:col>67</xdr:col>
      <xdr:colOff>101600</xdr:colOff>
      <xdr:row>51</xdr:row>
      <xdr:rowOff>95250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873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49</xdr:row>
      <xdr:rowOff>111777</xdr:rowOff>
    </xdr:from>
    <xdr:ext cx="313932"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57333" y="8512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25836</xdr:rowOff>
    </xdr:from>
    <xdr:to>
      <xdr:col>85</xdr:col>
      <xdr:colOff>126364</xdr:colOff>
      <xdr:row>79</xdr:row>
      <xdr:rowOff>158837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2198786"/>
          <a:ext cx="1269"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162664</xdr:rowOff>
    </xdr:from>
    <xdr:ext cx="534377"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70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158837</xdr:rowOff>
    </xdr:from>
    <xdr:to>
      <xdr:col>86</xdr:col>
      <xdr:colOff>25400</xdr:colOff>
      <xdr:row>79</xdr:row>
      <xdr:rowOff>158837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703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143963</xdr:rowOff>
    </xdr:from>
    <xdr:ext cx="599010"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197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25836</xdr:rowOff>
    </xdr:from>
    <xdr:to>
      <xdr:col>86</xdr:col>
      <xdr:colOff>25400</xdr:colOff>
      <xdr:row>71</xdr:row>
      <xdr:rowOff>25836</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219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114021</xdr:rowOff>
    </xdr:from>
    <xdr:to>
      <xdr:col>85</xdr:col>
      <xdr:colOff>127000</xdr:colOff>
      <xdr:row>78</xdr:row>
      <xdr:rowOff>122479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5481300" y="13487121"/>
          <a:ext cx="8382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96722</xdr:rowOff>
    </xdr:from>
    <xdr:ext cx="534377"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3126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73845</xdr:rowOff>
    </xdr:from>
    <xdr:to>
      <xdr:col>85</xdr:col>
      <xdr:colOff>177800</xdr:colOff>
      <xdr:row>78</xdr:row>
      <xdr:rowOff>3995</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32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114021</xdr:rowOff>
    </xdr:from>
    <xdr:to>
      <xdr:col>81</xdr:col>
      <xdr:colOff>50800</xdr:colOff>
      <xdr:row>78</xdr:row>
      <xdr:rowOff>122055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4592300" y="13487121"/>
          <a:ext cx="889000" cy="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84077</xdr:rowOff>
    </xdr:from>
    <xdr:to>
      <xdr:col>81</xdr:col>
      <xdr:colOff>101600</xdr:colOff>
      <xdr:row>78</xdr:row>
      <xdr:rowOff>14227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328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30754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14111" y="1306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116328</xdr:rowOff>
    </xdr:from>
    <xdr:to>
      <xdr:col>76</xdr:col>
      <xdr:colOff>114300</xdr:colOff>
      <xdr:row>78</xdr:row>
      <xdr:rowOff>122055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3703300" y="13489428"/>
          <a:ext cx="889000" cy="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121405</xdr:rowOff>
    </xdr:from>
    <xdr:to>
      <xdr:col>76</xdr:col>
      <xdr:colOff>165100</xdr:colOff>
      <xdr:row>77</xdr:row>
      <xdr:rowOff>51555</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315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68082</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325111" y="1292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116328</xdr:rowOff>
    </xdr:from>
    <xdr:to>
      <xdr:col>71</xdr:col>
      <xdr:colOff>177800</xdr:colOff>
      <xdr:row>78</xdr:row>
      <xdr:rowOff>117656</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2814300" y="13489428"/>
          <a:ext cx="889000" cy="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135959</xdr:rowOff>
    </xdr:from>
    <xdr:to>
      <xdr:col>72</xdr:col>
      <xdr:colOff>38100</xdr:colOff>
      <xdr:row>77</xdr:row>
      <xdr:rowOff>66109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316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82636</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294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128808</xdr:rowOff>
    </xdr:from>
    <xdr:to>
      <xdr:col>67</xdr:col>
      <xdr:colOff>101600</xdr:colOff>
      <xdr:row>77</xdr:row>
      <xdr:rowOff>58958</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315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75484</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293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71679</xdr:rowOff>
    </xdr:from>
    <xdr:to>
      <xdr:col>85</xdr:col>
      <xdr:colOff>177800</xdr:colOff>
      <xdr:row>79</xdr:row>
      <xdr:rowOff>1829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344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50106</xdr:rowOff>
    </xdr:from>
    <xdr:ext cx="534377"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342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63221</xdr:rowOff>
    </xdr:from>
    <xdr:to>
      <xdr:col>81</xdr:col>
      <xdr:colOff>101600</xdr:colOff>
      <xdr:row>78</xdr:row>
      <xdr:rowOff>164821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343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155948</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352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71255</xdr:rowOff>
    </xdr:from>
    <xdr:to>
      <xdr:col>76</xdr:col>
      <xdr:colOff>165100</xdr:colOff>
      <xdr:row>79</xdr:row>
      <xdr:rowOff>1405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344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163982</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53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65528</xdr:rowOff>
    </xdr:from>
    <xdr:to>
      <xdr:col>72</xdr:col>
      <xdr:colOff>38100</xdr:colOff>
      <xdr:row>78</xdr:row>
      <xdr:rowOff>167128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34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158255</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353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66856</xdr:rowOff>
    </xdr:from>
    <xdr:to>
      <xdr:col>67</xdr:col>
      <xdr:colOff>101600</xdr:colOff>
      <xdr:row>78</xdr:row>
      <xdr:rowOff>168456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343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159583</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353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160334</xdr:rowOff>
    </xdr:from>
    <xdr:to>
      <xdr:col>85</xdr:col>
      <xdr:colOff>126364</xdr:colOff>
      <xdr:row>99</xdr:row>
      <xdr:rowOff>39150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590834"/>
          <a:ext cx="1269" cy="142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42977</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1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39150</xdr:rowOff>
    </xdr:from>
    <xdr:to>
      <xdr:col>86</xdr:col>
      <xdr:colOff>25400</xdr:colOff>
      <xdr:row>99</xdr:row>
      <xdr:rowOff>39150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1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107011</xdr:rowOff>
    </xdr:from>
    <xdr:ext cx="599010"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366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160334</xdr:rowOff>
    </xdr:from>
    <xdr:to>
      <xdr:col>86</xdr:col>
      <xdr:colOff>25400</xdr:colOff>
      <xdr:row>90</xdr:row>
      <xdr:rowOff>160334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590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114973</xdr:rowOff>
    </xdr:from>
    <xdr:to>
      <xdr:col>85</xdr:col>
      <xdr:colOff>127000</xdr:colOff>
      <xdr:row>99</xdr:row>
      <xdr:rowOff>12305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5481300" y="16917073"/>
          <a:ext cx="838200" cy="6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63550</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694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40673</xdr:rowOff>
    </xdr:from>
    <xdr:to>
      <xdr:col>85</xdr:col>
      <xdr:colOff>177800</xdr:colOff>
      <xdr:row>98</xdr:row>
      <xdr:rowOff>142273</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84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114973</xdr:rowOff>
    </xdr:from>
    <xdr:to>
      <xdr:col>81</xdr:col>
      <xdr:colOff>50800</xdr:colOff>
      <xdr:row>99</xdr:row>
      <xdr:rowOff>15925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6917073"/>
          <a:ext cx="889000" cy="7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26366</xdr:rowOff>
    </xdr:from>
    <xdr:to>
      <xdr:col>81</xdr:col>
      <xdr:colOff>101600</xdr:colOff>
      <xdr:row>98</xdr:row>
      <xdr:rowOff>127966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82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144493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60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170878</xdr:rowOff>
    </xdr:from>
    <xdr:to>
      <xdr:col>76</xdr:col>
      <xdr:colOff>114300</xdr:colOff>
      <xdr:row>99</xdr:row>
      <xdr:rowOff>15925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3703300" y="16972978"/>
          <a:ext cx="889000" cy="1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44208</xdr:rowOff>
    </xdr:from>
    <xdr:to>
      <xdr:col>76</xdr:col>
      <xdr:colOff>165100</xdr:colOff>
      <xdr:row>98</xdr:row>
      <xdr:rowOff>145808</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84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162335</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62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157676</xdr:rowOff>
    </xdr:from>
    <xdr:to>
      <xdr:col>71</xdr:col>
      <xdr:colOff>177800</xdr:colOff>
      <xdr:row>98</xdr:row>
      <xdr:rowOff>170878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2814300" y="16959776"/>
          <a:ext cx="889000" cy="1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67895</xdr:rowOff>
    </xdr:from>
    <xdr:to>
      <xdr:col>72</xdr:col>
      <xdr:colOff>38100</xdr:colOff>
      <xdr:row>98</xdr:row>
      <xdr:rowOff>169495</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86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14572</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64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83021</xdr:rowOff>
    </xdr:from>
    <xdr:to>
      <xdr:col>67</xdr:col>
      <xdr:colOff>101600</xdr:colOff>
      <xdr:row>99</xdr:row>
      <xdr:rowOff>13171</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88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29698</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66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132955</xdr:rowOff>
    </xdr:from>
    <xdr:to>
      <xdr:col>85</xdr:col>
      <xdr:colOff>177800</xdr:colOff>
      <xdr:row>99</xdr:row>
      <xdr:rowOff>63105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93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47882</xdr:rowOff>
    </xdr:from>
    <xdr:ext cx="469744"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84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64173</xdr:rowOff>
    </xdr:from>
    <xdr:to>
      <xdr:col>81</xdr:col>
      <xdr:colOff>101600</xdr:colOff>
      <xdr:row>98</xdr:row>
      <xdr:rowOff>165773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86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156900</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695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136575</xdr:rowOff>
    </xdr:from>
    <xdr:to>
      <xdr:col>76</xdr:col>
      <xdr:colOff>165100</xdr:colOff>
      <xdr:row>99</xdr:row>
      <xdr:rowOff>66725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93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57852</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57428" y="17031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120078</xdr:rowOff>
    </xdr:from>
    <xdr:to>
      <xdr:col>72</xdr:col>
      <xdr:colOff>38100</xdr:colOff>
      <xdr:row>99</xdr:row>
      <xdr:rowOff>50228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92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41355</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701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106876</xdr:rowOff>
    </xdr:from>
    <xdr:to>
      <xdr:col>67</xdr:col>
      <xdr:colOff>101600</xdr:colOff>
      <xdr:row>99</xdr:row>
      <xdr:rowOff>37026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90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28153</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700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47231</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90731"/>
          <a:ext cx="1269" cy="1540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165358</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96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47231</xdr:rowOff>
    </xdr:from>
    <xdr:to>
      <xdr:col>116</xdr:col>
      <xdr:colOff>152400</xdr:colOff>
      <xdr:row>30</xdr:row>
      <xdr:rowOff>47231</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90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81102</xdr:rowOff>
    </xdr:from>
    <xdr:to>
      <xdr:col>116</xdr:col>
      <xdr:colOff>63500</xdr:colOff>
      <xdr:row>37</xdr:row>
      <xdr:rowOff>64872</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1323300" y="6253302"/>
          <a:ext cx="838200" cy="15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152290</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495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2413</xdr:rowOff>
    </xdr:from>
    <xdr:to>
      <xdr:col>116</xdr:col>
      <xdr:colOff>114300</xdr:colOff>
      <xdr:row>38</xdr:row>
      <xdr:rowOff>104013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53632</xdr:rowOff>
    </xdr:from>
    <xdr:to>
      <xdr:col>111</xdr:col>
      <xdr:colOff>177800</xdr:colOff>
      <xdr:row>37</xdr:row>
      <xdr:rowOff>64872</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397282"/>
          <a:ext cx="889000" cy="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23635</xdr:rowOff>
    </xdr:from>
    <xdr:to>
      <xdr:col>112</xdr:col>
      <xdr:colOff>38100</xdr:colOff>
      <xdr:row>38</xdr:row>
      <xdr:rowOff>125235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53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116362</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63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53632</xdr:rowOff>
    </xdr:from>
    <xdr:to>
      <xdr:col>107</xdr:col>
      <xdr:colOff>50800</xdr:colOff>
      <xdr:row>38</xdr:row>
      <xdr:rowOff>29972</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9545300" y="6397282"/>
          <a:ext cx="889000" cy="14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15977</xdr:rowOff>
    </xdr:from>
    <xdr:to>
      <xdr:col>107</xdr:col>
      <xdr:colOff>101600</xdr:colOff>
      <xdr:row>38</xdr:row>
      <xdr:rowOff>117577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108704</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62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29972</xdr:rowOff>
    </xdr:from>
    <xdr:to>
      <xdr:col>102</xdr:col>
      <xdr:colOff>114300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8656300" y="6545072"/>
          <a:ext cx="889000" cy="18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68517</xdr:rowOff>
    </xdr:from>
    <xdr:to>
      <xdr:col>102</xdr:col>
      <xdr:colOff>165100</xdr:colOff>
      <xdr:row>38</xdr:row>
      <xdr:rowOff>170117</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161244</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67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74841</xdr:rowOff>
    </xdr:from>
    <xdr:to>
      <xdr:col>98</xdr:col>
      <xdr:colOff>38100</xdr:colOff>
      <xdr:row>39</xdr:row>
      <xdr:rowOff>4991</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21518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36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30302</xdr:rowOff>
    </xdr:from>
    <xdr:to>
      <xdr:col>116</xdr:col>
      <xdr:colOff>114300</xdr:colOff>
      <xdr:row>36</xdr:row>
      <xdr:rowOff>131902</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20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53179</xdr:rowOff>
    </xdr:from>
    <xdr:ext cx="534377"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05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14072</xdr:rowOff>
    </xdr:from>
    <xdr:to>
      <xdr:col>112</xdr:col>
      <xdr:colOff>38100</xdr:colOff>
      <xdr:row>37</xdr:row>
      <xdr:rowOff>115672</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35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132199</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088428" y="6132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2832</xdr:rowOff>
    </xdr:from>
    <xdr:to>
      <xdr:col>107</xdr:col>
      <xdr:colOff>101600</xdr:colOff>
      <xdr:row>37</xdr:row>
      <xdr:rowOff>104432</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34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120959</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199428" y="612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150622</xdr:rowOff>
    </xdr:from>
    <xdr:to>
      <xdr:col>102</xdr:col>
      <xdr:colOff>165100</xdr:colOff>
      <xdr:row>38</xdr:row>
      <xdr:rowOff>80772</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49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97299</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10428" y="6269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152826</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896776"/>
          <a:ext cx="1269" cy="1263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99503</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67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152826</xdr:rowOff>
    </xdr:from>
    <xdr:to>
      <xdr:col>116</xdr:col>
      <xdr:colOff>152400</xdr:colOff>
      <xdr:row>51</xdr:row>
      <xdr:rowOff>152826</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896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17723</xdr:rowOff>
    </xdr:from>
    <xdr:to>
      <xdr:col>116</xdr:col>
      <xdr:colOff>63500</xdr:colOff>
      <xdr:row>59</xdr:row>
      <xdr:rowOff>18276</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133273"/>
          <a:ext cx="838200" cy="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90555</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63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67678</xdr:rowOff>
    </xdr:from>
    <xdr:to>
      <xdr:col>116</xdr:col>
      <xdr:colOff>114300</xdr:colOff>
      <xdr:row>58</xdr:row>
      <xdr:rowOff>169278</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1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18276</xdr:rowOff>
    </xdr:from>
    <xdr:to>
      <xdr:col>111</xdr:col>
      <xdr:colOff>177800</xdr:colOff>
      <xdr:row>59</xdr:row>
      <xdr:rowOff>19304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133826"/>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65525</xdr:rowOff>
    </xdr:from>
    <xdr:to>
      <xdr:col>112</xdr:col>
      <xdr:colOff>38100</xdr:colOff>
      <xdr:row>58</xdr:row>
      <xdr:rowOff>167125</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12202</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78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18961</xdr:rowOff>
    </xdr:from>
    <xdr:to>
      <xdr:col>107</xdr:col>
      <xdr:colOff>50800</xdr:colOff>
      <xdr:row>59</xdr:row>
      <xdr:rowOff>19304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134511"/>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45314</xdr:rowOff>
    </xdr:from>
    <xdr:to>
      <xdr:col>107</xdr:col>
      <xdr:colOff>101600</xdr:colOff>
      <xdr:row>58</xdr:row>
      <xdr:rowOff>146914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163441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7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18961</xdr:rowOff>
    </xdr:from>
    <xdr:to>
      <xdr:col>102</xdr:col>
      <xdr:colOff>114300</xdr:colOff>
      <xdr:row>59</xdr:row>
      <xdr:rowOff>19304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134511"/>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60801</xdr:rowOff>
    </xdr:from>
    <xdr:to>
      <xdr:col>102</xdr:col>
      <xdr:colOff>165100</xdr:colOff>
      <xdr:row>58</xdr:row>
      <xdr:rowOff>162401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7478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78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58668</xdr:rowOff>
    </xdr:from>
    <xdr:to>
      <xdr:col>98</xdr:col>
      <xdr:colOff>38100</xdr:colOff>
      <xdr:row>58</xdr:row>
      <xdr:rowOff>160268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5345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7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138373</xdr:rowOff>
    </xdr:from>
    <xdr:to>
      <xdr:col>116</xdr:col>
      <xdr:colOff>114300</xdr:colOff>
      <xdr:row>59</xdr:row>
      <xdr:rowOff>68523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8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53300</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9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138926</xdr:rowOff>
    </xdr:from>
    <xdr:to>
      <xdr:col>112</xdr:col>
      <xdr:colOff>38100</xdr:colOff>
      <xdr:row>59</xdr:row>
      <xdr:rowOff>69076</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8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60203</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17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139954</xdr:rowOff>
    </xdr:from>
    <xdr:to>
      <xdr:col>107</xdr:col>
      <xdr:colOff>101600</xdr:colOff>
      <xdr:row>59</xdr:row>
      <xdr:rowOff>70104</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8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61231</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10176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139611</xdr:rowOff>
    </xdr:from>
    <xdr:to>
      <xdr:col>102</xdr:col>
      <xdr:colOff>165100</xdr:colOff>
      <xdr:row>59</xdr:row>
      <xdr:rowOff>69761</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8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60888</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1017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139954</xdr:rowOff>
    </xdr:from>
    <xdr:to>
      <xdr:col>98</xdr:col>
      <xdr:colOff>38100</xdr:colOff>
      <xdr:row>59</xdr:row>
      <xdr:rowOff>70104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8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61231</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176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16218</xdr:rowOff>
    </xdr:from>
    <xdr:to>
      <xdr:col>116</xdr:col>
      <xdr:colOff>62864</xdr:colOff>
      <xdr:row>79</xdr:row>
      <xdr:rowOff>65393</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189168"/>
          <a:ext cx="1269" cy="142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69220</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61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65393</xdr:rowOff>
    </xdr:from>
    <xdr:to>
      <xdr:col>116</xdr:col>
      <xdr:colOff>152400</xdr:colOff>
      <xdr:row>79</xdr:row>
      <xdr:rowOff>65393</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134345</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1964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16218</xdr:rowOff>
    </xdr:from>
    <xdr:to>
      <xdr:col>116</xdr:col>
      <xdr:colOff>152400</xdr:colOff>
      <xdr:row>71</xdr:row>
      <xdr:rowOff>16218</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18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79</xdr:row>
      <xdr:rowOff>2248</xdr:rowOff>
    </xdr:from>
    <xdr:to>
      <xdr:col>116</xdr:col>
      <xdr:colOff>63500</xdr:colOff>
      <xdr:row>79</xdr:row>
      <xdr:rowOff>3163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3546798"/>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113885</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3144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91008</xdr:rowOff>
    </xdr:from>
    <xdr:to>
      <xdr:col>116</xdr:col>
      <xdr:colOff>114300</xdr:colOff>
      <xdr:row>78</xdr:row>
      <xdr:rowOff>21158</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329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146558</xdr:rowOff>
    </xdr:from>
    <xdr:to>
      <xdr:col>111</xdr:col>
      <xdr:colOff>177800</xdr:colOff>
      <xdr:row>79</xdr:row>
      <xdr:rowOff>3163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0434300" y="13519658"/>
          <a:ext cx="889000" cy="2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93218</xdr:rowOff>
    </xdr:from>
    <xdr:to>
      <xdr:col>112</xdr:col>
      <xdr:colOff>38100</xdr:colOff>
      <xdr:row>78</xdr:row>
      <xdr:rowOff>23368</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329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39895</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307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146558</xdr:rowOff>
    </xdr:from>
    <xdr:to>
      <xdr:col>107</xdr:col>
      <xdr:colOff>50800</xdr:colOff>
      <xdr:row>79</xdr:row>
      <xdr:rowOff>29807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545300" y="13519658"/>
          <a:ext cx="889000" cy="5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40742</xdr:rowOff>
    </xdr:from>
    <xdr:to>
      <xdr:col>107</xdr:col>
      <xdr:colOff>101600</xdr:colOff>
      <xdr:row>77</xdr:row>
      <xdr:rowOff>142342</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324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158869</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301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114351</xdr:rowOff>
    </xdr:from>
    <xdr:to>
      <xdr:col>102</xdr:col>
      <xdr:colOff>114300</xdr:colOff>
      <xdr:row>79</xdr:row>
      <xdr:rowOff>29807</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656300" y="13487451"/>
          <a:ext cx="889000" cy="8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115596</xdr:rowOff>
    </xdr:from>
    <xdr:to>
      <xdr:col>102</xdr:col>
      <xdr:colOff>165100</xdr:colOff>
      <xdr:row>77</xdr:row>
      <xdr:rowOff>45746</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314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62272</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292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98983</xdr:rowOff>
    </xdr:from>
    <xdr:to>
      <xdr:col>98</xdr:col>
      <xdr:colOff>38100</xdr:colOff>
      <xdr:row>77</xdr:row>
      <xdr:rowOff>29133</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312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45661</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290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122898</xdr:rowOff>
    </xdr:from>
    <xdr:to>
      <xdr:col>116</xdr:col>
      <xdr:colOff>114300</xdr:colOff>
      <xdr:row>79</xdr:row>
      <xdr:rowOff>53048</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349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37825</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341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123813</xdr:rowOff>
    </xdr:from>
    <xdr:to>
      <xdr:col>112</xdr:col>
      <xdr:colOff>38100</xdr:colOff>
      <xdr:row>79</xdr:row>
      <xdr:rowOff>53963</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349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45090</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358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95758</xdr:rowOff>
    </xdr:from>
    <xdr:to>
      <xdr:col>107</xdr:col>
      <xdr:colOff>101600</xdr:colOff>
      <xdr:row>79</xdr:row>
      <xdr:rowOff>25908</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346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17035</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3561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150457</xdr:rowOff>
    </xdr:from>
    <xdr:to>
      <xdr:col>102</xdr:col>
      <xdr:colOff>165100</xdr:colOff>
      <xdr:row>79</xdr:row>
      <xdr:rowOff>80607</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352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71734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361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63551</xdr:rowOff>
    </xdr:from>
    <xdr:to>
      <xdr:col>98</xdr:col>
      <xdr:colOff>38100</xdr:colOff>
      <xdr:row>78</xdr:row>
      <xdr:rowOff>165151</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343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156278</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352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91</xdr:row>
      <xdr:rowOff>54611</xdr:rowOff>
    </xdr:from>
    <xdr:to>
      <xdr:col>107</xdr:col>
      <xdr:colOff>101600</xdr:colOff>
      <xdr:row>91</xdr:row>
      <xdr:rowOff>156211</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565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90</xdr:row>
      <xdr:rowOff>1288</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77333" y="154317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168911</xdr:rowOff>
    </xdr:from>
    <xdr:to>
      <xdr:col>102</xdr:col>
      <xdr:colOff>165100</xdr:colOff>
      <xdr:row>90</xdr:row>
      <xdr:rowOff>99061</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542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115588</xdr:rowOff>
    </xdr:from>
    <xdr:ext cx="313932"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88333" y="15203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523,432</a:t>
          </a:r>
          <a:r>
            <a:rPr kumimoji="1" lang="ja-JP" altLang="en-US" sz="1300">
              <a:latin typeface="ＭＳ Ｐゴシック" panose="020B0600070205080204" pitchFamily="50" charset="-128"/>
              <a:ea typeface="ＭＳ Ｐゴシック" panose="020B0600070205080204" pitchFamily="50" charset="-128"/>
            </a:rPr>
            <a:t>円であり、前年度の</a:t>
          </a:r>
          <a:r>
            <a:rPr kumimoji="1" lang="en-US" altLang="ja-JP" sz="1300">
              <a:latin typeface="ＭＳ Ｐゴシック" panose="020B0600070205080204" pitchFamily="50" charset="-128"/>
              <a:ea typeface="ＭＳ Ｐゴシック" panose="020B0600070205080204" pitchFamily="50" charset="-128"/>
            </a:rPr>
            <a:t>540,512</a:t>
          </a:r>
          <a:r>
            <a:rPr kumimoji="1" lang="ja-JP" altLang="en-US" sz="1300">
              <a:latin typeface="ＭＳ Ｐゴシック" panose="020B0600070205080204" pitchFamily="50" charset="-128"/>
              <a:ea typeface="ＭＳ Ｐゴシック" panose="020B0600070205080204" pitchFamily="50" charset="-128"/>
            </a:rPr>
            <a:t>円と比べ、約</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万円の減となっている。新型コロナウイルス等に対する国による経済的支援が縮小されたことが要因である。構成費目のうち、扶助費については、前年度と比べ</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万円の減となっている。これは、新型コロナウイルス感染症関連事業である住民税非課税世帯等に対する臨時特別給付金等の扶助費が前年度と比べ減となったことによる。普通建設事業経費については、前年度と比べ</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万円増となっている。これは令和４年度から令和７年度までの運動公園施設改修事業の実施によるものである。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北海道北斗市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44,366
44,100
397.44
23,870,944
23,222,589
595,944
12,702,005
13,583,141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21133</xdr:rowOff>
    </xdr:from>
    <xdr:to>
      <xdr:col>24</xdr:col>
      <xdr:colOff>62865</xdr:colOff>
      <xdr:row>37</xdr:row>
      <xdr:rowOff>147320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164633"/>
          <a:ext cx="1270" cy="1326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151147</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49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147320</xdr:rowOff>
    </xdr:from>
    <xdr:to>
      <xdr:col>24</xdr:col>
      <xdr:colOff>152400</xdr:colOff>
      <xdr:row>37</xdr:row>
      <xdr:rowOff>147320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490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139260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493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21133</xdr:rowOff>
    </xdr:from>
    <xdr:to>
      <xdr:col>24</xdr:col>
      <xdr:colOff>152400</xdr:colOff>
      <xdr:row>30</xdr:row>
      <xdr:rowOff>21133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16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2997</xdr:rowOff>
    </xdr:from>
    <xdr:to>
      <xdr:col>24</xdr:col>
      <xdr:colOff>63500</xdr:colOff>
      <xdr:row>37</xdr:row>
      <xdr:rowOff>17628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346647"/>
          <a:ext cx="8382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117238</xdr:rowOff>
    </xdr:from>
    <xdr:ext cx="469744"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89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138811</xdr:rowOff>
    </xdr:from>
    <xdr:to>
      <xdr:col>24</xdr:col>
      <xdr:colOff>114300</xdr:colOff>
      <xdr:row>37</xdr:row>
      <xdr:rowOff>68961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1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17628</xdr:rowOff>
    </xdr:from>
    <xdr:to>
      <xdr:col>19</xdr:col>
      <xdr:colOff>177800</xdr:colOff>
      <xdr:row>37</xdr:row>
      <xdr:rowOff>18847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361278"/>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141554</xdr:rowOff>
    </xdr:from>
    <xdr:to>
      <xdr:col>20</xdr:col>
      <xdr:colOff>38100</xdr:colOff>
      <xdr:row>37</xdr:row>
      <xdr:rowOff>71704</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62831</xdr:rowOff>
    </xdr:from>
    <xdr:ext cx="469744"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62428" y="640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18847</xdr:rowOff>
    </xdr:from>
    <xdr:to>
      <xdr:col>15</xdr:col>
      <xdr:colOff>50800</xdr:colOff>
      <xdr:row>37</xdr:row>
      <xdr:rowOff>25629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362497"/>
          <a:ext cx="889000" cy="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134087</xdr:rowOff>
    </xdr:from>
    <xdr:to>
      <xdr:col>15</xdr:col>
      <xdr:colOff>101600</xdr:colOff>
      <xdr:row>37</xdr:row>
      <xdr:rowOff>64237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80764</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73428" y="6081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25629</xdr:rowOff>
    </xdr:from>
    <xdr:to>
      <xdr:col>10</xdr:col>
      <xdr:colOff>114300</xdr:colOff>
      <xdr:row>37</xdr:row>
      <xdr:rowOff>71349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369279"/>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118313</xdr:rowOff>
    </xdr:from>
    <xdr:to>
      <xdr:col>10</xdr:col>
      <xdr:colOff>165100</xdr:colOff>
      <xdr:row>37</xdr:row>
      <xdr:rowOff>48463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29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64990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84428" y="6065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116332</xdr:rowOff>
    </xdr:from>
    <xdr:to>
      <xdr:col>6</xdr:col>
      <xdr:colOff>38100</xdr:colOff>
      <xdr:row>37</xdr:row>
      <xdr:rowOff>46482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28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63009</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95428" y="6063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123647</xdr:rowOff>
    </xdr:from>
    <xdr:to>
      <xdr:col>24</xdr:col>
      <xdr:colOff>114300</xdr:colOff>
      <xdr:row>37</xdr:row>
      <xdr:rowOff>53797</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29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146524</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47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138278</xdr:rowOff>
    </xdr:from>
    <xdr:to>
      <xdr:col>20</xdr:col>
      <xdr:colOff>38100</xdr:colOff>
      <xdr:row>37</xdr:row>
      <xdr:rowOff>68428</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1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84955</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6085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139497</xdr:rowOff>
    </xdr:from>
    <xdr:to>
      <xdr:col>15</xdr:col>
      <xdr:colOff>101600</xdr:colOff>
      <xdr:row>37</xdr:row>
      <xdr:rowOff>69647</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1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60774</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6404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146279</xdr:rowOff>
    </xdr:from>
    <xdr:to>
      <xdr:col>10</xdr:col>
      <xdr:colOff>165100</xdr:colOff>
      <xdr:row>37</xdr:row>
      <xdr:rowOff>76429</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1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67556</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6411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20549</xdr:rowOff>
    </xdr:from>
    <xdr:to>
      <xdr:col>6</xdr:col>
      <xdr:colOff>38100</xdr:colOff>
      <xdr:row>37</xdr:row>
      <xdr:rowOff>122149</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6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113276</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6456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47546</xdr:rowOff>
    </xdr:from>
    <xdr:to>
      <xdr:col>24</xdr:col>
      <xdr:colOff>62865</xdr:colOff>
      <xdr:row>58</xdr:row>
      <xdr:rowOff>137420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791496"/>
          <a:ext cx="1270" cy="1290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141247</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8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137420</xdr:rowOff>
    </xdr:from>
    <xdr:to>
      <xdr:col>24</xdr:col>
      <xdr:colOff>152400</xdr:colOff>
      <xdr:row>58</xdr:row>
      <xdr:rowOff>137420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8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165673</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56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718,375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47546</xdr:rowOff>
    </xdr:from>
    <xdr:to>
      <xdr:col>24</xdr:col>
      <xdr:colOff>152400</xdr:colOff>
      <xdr:row>51</xdr:row>
      <xdr:rowOff>47546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79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70577</xdr:rowOff>
    </xdr:from>
    <xdr:to>
      <xdr:col>24</xdr:col>
      <xdr:colOff>63500</xdr:colOff>
      <xdr:row>58</xdr:row>
      <xdr:rowOff>117549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10014677"/>
          <a:ext cx="838200" cy="4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165227</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66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142350</xdr:rowOff>
    </xdr:from>
    <xdr:to>
      <xdr:col>24</xdr:col>
      <xdr:colOff>114300</xdr:colOff>
      <xdr:row>58</xdr:row>
      <xdr:rowOff>72500</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91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89482</xdr:rowOff>
    </xdr:from>
    <xdr:to>
      <xdr:col>19</xdr:col>
      <xdr:colOff>177800</xdr:colOff>
      <xdr:row>58</xdr:row>
      <xdr:rowOff>70577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862132"/>
          <a:ext cx="889000" cy="15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138409</xdr:rowOff>
    </xdr:from>
    <xdr:to>
      <xdr:col>20</xdr:col>
      <xdr:colOff>38100</xdr:colOff>
      <xdr:row>58</xdr:row>
      <xdr:rowOff>68559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911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85086</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686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89482</xdr:rowOff>
    </xdr:from>
    <xdr:to>
      <xdr:col>15</xdr:col>
      <xdr:colOff>50800</xdr:colOff>
      <xdr:row>58</xdr:row>
      <xdr:rowOff>141335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862132"/>
          <a:ext cx="889000" cy="22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106588</xdr:rowOff>
    </xdr:from>
    <xdr:to>
      <xdr:col>15</xdr:col>
      <xdr:colOff>101600</xdr:colOff>
      <xdr:row>57</xdr:row>
      <xdr:rowOff>36738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0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53265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483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141335</xdr:rowOff>
    </xdr:from>
    <xdr:to>
      <xdr:col>10</xdr:col>
      <xdr:colOff>114300</xdr:colOff>
      <xdr:row>58</xdr:row>
      <xdr:rowOff>146061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085435"/>
          <a:ext cx="889000" cy="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143008</xdr:rowOff>
    </xdr:from>
    <xdr:to>
      <xdr:col>10</xdr:col>
      <xdr:colOff>165100</xdr:colOff>
      <xdr:row>58</xdr:row>
      <xdr:rowOff>73158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9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89685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690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166365</xdr:rowOff>
    </xdr:from>
    <xdr:to>
      <xdr:col>6</xdr:col>
      <xdr:colOff>38100</xdr:colOff>
      <xdr:row>58</xdr:row>
      <xdr:rowOff>96515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93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113042</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71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66749</xdr:rowOff>
    </xdr:from>
    <xdr:to>
      <xdr:col>24</xdr:col>
      <xdr:colOff>114300</xdr:colOff>
      <xdr:row>58</xdr:row>
      <xdr:rowOff>168349</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1001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153126</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92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19777</xdr:rowOff>
    </xdr:from>
    <xdr:to>
      <xdr:col>20</xdr:col>
      <xdr:colOff>38100</xdr:colOff>
      <xdr:row>58</xdr:row>
      <xdr:rowOff>121377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96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112504</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1005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38682</xdr:rowOff>
    </xdr:from>
    <xdr:to>
      <xdr:col>15</xdr:col>
      <xdr:colOff>101600</xdr:colOff>
      <xdr:row>57</xdr:row>
      <xdr:rowOff>140282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81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131409</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90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90535</xdr:rowOff>
    </xdr:from>
    <xdr:to>
      <xdr:col>10</xdr:col>
      <xdr:colOff>165100</xdr:colOff>
      <xdr:row>59</xdr:row>
      <xdr:rowOff>20685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3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11812</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1012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95261</xdr:rowOff>
    </xdr:from>
    <xdr:to>
      <xdr:col>6</xdr:col>
      <xdr:colOff>38100</xdr:colOff>
      <xdr:row>59</xdr:row>
      <xdr:rowOff>25411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3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16538</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1013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144743</xdr:rowOff>
    </xdr:from>
    <xdr:to>
      <xdr:col>24</xdr:col>
      <xdr:colOff>62865</xdr:colOff>
      <xdr:row>77</xdr:row>
      <xdr:rowOff>99521</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146243"/>
          <a:ext cx="1270" cy="1154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103348</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304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99521</xdr:rowOff>
    </xdr:from>
    <xdr:to>
      <xdr:col>24</xdr:col>
      <xdr:colOff>152400</xdr:colOff>
      <xdr:row>77</xdr:row>
      <xdr:rowOff>99521</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301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91420</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92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398,897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144743</xdr:rowOff>
    </xdr:from>
    <xdr:to>
      <xdr:col>24</xdr:col>
      <xdr:colOff>152400</xdr:colOff>
      <xdr:row>70</xdr:row>
      <xdr:rowOff>144743</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14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45654</xdr:rowOff>
    </xdr:from>
    <xdr:to>
      <xdr:col>24</xdr:col>
      <xdr:colOff>63500</xdr:colOff>
      <xdr:row>75</xdr:row>
      <xdr:rowOff>110284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3797300" y="12904404"/>
          <a:ext cx="838200" cy="6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84641</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2943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106214</xdr:rowOff>
    </xdr:from>
    <xdr:to>
      <xdr:col>24</xdr:col>
      <xdr:colOff>114300</xdr:colOff>
      <xdr:row>76</xdr:row>
      <xdr:rowOff>36364</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296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45654</xdr:rowOff>
    </xdr:from>
    <xdr:to>
      <xdr:col>19</xdr:col>
      <xdr:colOff>177800</xdr:colOff>
      <xdr:row>76</xdr:row>
      <xdr:rowOff>28701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2904404"/>
          <a:ext cx="889000" cy="15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66845</xdr:rowOff>
    </xdr:from>
    <xdr:to>
      <xdr:col>20</xdr:col>
      <xdr:colOff>38100</xdr:colOff>
      <xdr:row>75</xdr:row>
      <xdr:rowOff>168446</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29255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159571</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3018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28701</xdr:rowOff>
    </xdr:from>
    <xdr:to>
      <xdr:col>15</xdr:col>
      <xdr:colOff>50800</xdr:colOff>
      <xdr:row>76</xdr:row>
      <xdr:rowOff>51414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019300" y="13058901"/>
          <a:ext cx="889000" cy="2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118854</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51414</xdr:rowOff>
    </xdr:from>
    <xdr:to>
      <xdr:col>10</xdr:col>
      <xdr:colOff>114300</xdr:colOff>
      <xdr:row>76</xdr:row>
      <xdr:rowOff>106973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1130300" y="13081614"/>
          <a:ext cx="889000" cy="5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133525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156673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59484</xdr:rowOff>
    </xdr:from>
    <xdr:to>
      <xdr:col>24</xdr:col>
      <xdr:colOff>114300</xdr:colOff>
      <xdr:row>75</xdr:row>
      <xdr:rowOff>161085</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29182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82361</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2769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166304</xdr:rowOff>
    </xdr:from>
    <xdr:to>
      <xdr:col>20</xdr:col>
      <xdr:colOff>38100</xdr:colOff>
      <xdr:row>75</xdr:row>
      <xdr:rowOff>96454</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285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112981</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2628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149351</xdr:rowOff>
    </xdr:from>
    <xdr:to>
      <xdr:col>15</xdr:col>
      <xdr:colOff>101600</xdr:colOff>
      <xdr:row>76</xdr:row>
      <xdr:rowOff>79501</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00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96028</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2783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614</xdr:rowOff>
    </xdr:from>
    <xdr:to>
      <xdr:col>10</xdr:col>
      <xdr:colOff>165100</xdr:colOff>
      <xdr:row>76</xdr:row>
      <xdr:rowOff>102214</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03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118742</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2806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56173</xdr:rowOff>
    </xdr:from>
    <xdr:to>
      <xdr:col>6</xdr:col>
      <xdr:colOff>38100</xdr:colOff>
      <xdr:row>76</xdr:row>
      <xdr:rowOff>157773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0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2850</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286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64080</xdr:rowOff>
    </xdr:from>
    <xdr:to>
      <xdr:col>24</xdr:col>
      <xdr:colOff>62865</xdr:colOff>
      <xdr:row>98</xdr:row>
      <xdr:rowOff>90858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66030"/>
          <a:ext cx="1270" cy="122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94685</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89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90858</xdr:rowOff>
    </xdr:from>
    <xdr:to>
      <xdr:col>24</xdr:col>
      <xdr:colOff>152400</xdr:colOff>
      <xdr:row>98</xdr:row>
      <xdr:rowOff>90858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892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10757</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44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215,328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64080</xdr:rowOff>
    </xdr:from>
    <xdr:to>
      <xdr:col>24</xdr:col>
      <xdr:colOff>152400</xdr:colOff>
      <xdr:row>91</xdr:row>
      <xdr:rowOff>64080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6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90858</xdr:rowOff>
    </xdr:from>
    <xdr:to>
      <xdr:col>24</xdr:col>
      <xdr:colOff>63500</xdr:colOff>
      <xdr:row>98</xdr:row>
      <xdr:rowOff>91407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892958"/>
          <a:ext cx="8382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171238</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58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148361</xdr:rowOff>
    </xdr:from>
    <xdr:to>
      <xdr:col>24</xdr:col>
      <xdr:colOff>114300</xdr:colOff>
      <xdr:row>97</xdr:row>
      <xdr:rowOff>78511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60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86868</xdr:rowOff>
    </xdr:from>
    <xdr:to>
      <xdr:col>19</xdr:col>
      <xdr:colOff>177800</xdr:colOff>
      <xdr:row>98</xdr:row>
      <xdr:rowOff>91407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908300" y="16888968"/>
          <a:ext cx="889000" cy="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142850</xdr:rowOff>
    </xdr:from>
    <xdr:to>
      <xdr:col>20</xdr:col>
      <xdr:colOff>38100</xdr:colOff>
      <xdr:row>97</xdr:row>
      <xdr:rowOff>73000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89527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37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86868</xdr:rowOff>
    </xdr:from>
    <xdr:to>
      <xdr:col>15</xdr:col>
      <xdr:colOff>50800</xdr:colOff>
      <xdr:row>98</xdr:row>
      <xdr:rowOff>91380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888968"/>
          <a:ext cx="889000" cy="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18641</xdr:rowOff>
    </xdr:from>
    <xdr:to>
      <xdr:col>15</xdr:col>
      <xdr:colOff>101600</xdr:colOff>
      <xdr:row>97</xdr:row>
      <xdr:rowOff>120241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136768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4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91380</xdr:rowOff>
    </xdr:from>
    <xdr:to>
      <xdr:col>10</xdr:col>
      <xdr:colOff>114300</xdr:colOff>
      <xdr:row>98</xdr:row>
      <xdr:rowOff>93777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893480"/>
          <a:ext cx="889000" cy="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27570</xdr:rowOff>
    </xdr:from>
    <xdr:to>
      <xdr:col>10</xdr:col>
      <xdr:colOff>165100</xdr:colOff>
      <xdr:row>97</xdr:row>
      <xdr:rowOff>129170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5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145697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43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43187</xdr:rowOff>
    </xdr:from>
    <xdr:to>
      <xdr:col>6</xdr:col>
      <xdr:colOff>38100</xdr:colOff>
      <xdr:row>97</xdr:row>
      <xdr:rowOff>144787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7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161314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44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40058</xdr:rowOff>
    </xdr:from>
    <xdr:to>
      <xdr:col>24</xdr:col>
      <xdr:colOff>114300</xdr:colOff>
      <xdr:row>98</xdr:row>
      <xdr:rowOff>141658</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84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126435</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75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40607</xdr:rowOff>
    </xdr:from>
    <xdr:to>
      <xdr:col>20</xdr:col>
      <xdr:colOff>38100</xdr:colOff>
      <xdr:row>98</xdr:row>
      <xdr:rowOff>142207</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84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133334</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93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36068</xdr:rowOff>
    </xdr:from>
    <xdr:to>
      <xdr:col>15</xdr:col>
      <xdr:colOff>101600</xdr:colOff>
      <xdr:row>98</xdr:row>
      <xdr:rowOff>137668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83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128795</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93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40580</xdr:rowOff>
    </xdr:from>
    <xdr:to>
      <xdr:col>10</xdr:col>
      <xdr:colOff>165100</xdr:colOff>
      <xdr:row>98</xdr:row>
      <xdr:rowOff>142180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84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133307</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93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42977</xdr:rowOff>
    </xdr:from>
    <xdr:to>
      <xdr:col>6</xdr:col>
      <xdr:colOff>38100</xdr:colOff>
      <xdr:row>98</xdr:row>
      <xdr:rowOff>144577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84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135704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93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135890</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50840"/>
          <a:ext cx="127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82567</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22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6,720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135890</xdr:rowOff>
    </xdr:from>
    <xdr:to>
      <xdr:col>55</xdr:col>
      <xdr:colOff>88900</xdr:colOff>
      <xdr:row>31</xdr:row>
      <xdr:rowOff>135890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50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6731</xdr:rowOff>
    </xdr:from>
    <xdr:to>
      <xdr:col>55</xdr:col>
      <xdr:colOff>0</xdr:colOff>
      <xdr:row>39</xdr:row>
      <xdr:rowOff>28257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693281"/>
          <a:ext cx="838200" cy="2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67200</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108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44323</xdr:rowOff>
    </xdr:from>
    <xdr:to>
      <xdr:col>55</xdr:col>
      <xdr:colOff>50800</xdr:colOff>
      <xdr:row>38</xdr:row>
      <xdr:rowOff>145923</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5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28257</xdr:rowOff>
    </xdr:from>
    <xdr:to>
      <xdr:col>50</xdr:col>
      <xdr:colOff>114300</xdr:colOff>
      <xdr:row>39</xdr:row>
      <xdr:rowOff>28829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714807"/>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22416</xdr:rowOff>
    </xdr:from>
    <xdr:to>
      <xdr:col>50</xdr:col>
      <xdr:colOff>165100</xdr:colOff>
      <xdr:row>38</xdr:row>
      <xdr:rowOff>124016</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3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140543</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12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28829</xdr:rowOff>
    </xdr:from>
    <xdr:to>
      <xdr:col>45</xdr:col>
      <xdr:colOff>177800</xdr:colOff>
      <xdr:row>39</xdr:row>
      <xdr:rowOff>29401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715379"/>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29273</xdr:rowOff>
    </xdr:from>
    <xdr:to>
      <xdr:col>46</xdr:col>
      <xdr:colOff>38100</xdr:colOff>
      <xdr:row>38</xdr:row>
      <xdr:rowOff>130873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4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147400</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319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29401</xdr:rowOff>
    </xdr:from>
    <xdr:to>
      <xdr:col>41</xdr:col>
      <xdr:colOff>50800</xdr:colOff>
      <xdr:row>39</xdr:row>
      <xdr:rowOff>30163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715951"/>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27178</xdr:rowOff>
    </xdr:from>
    <xdr:to>
      <xdr:col>41</xdr:col>
      <xdr:colOff>101600</xdr:colOff>
      <xdr:row>38</xdr:row>
      <xdr:rowOff>128778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145305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28321</xdr:rowOff>
    </xdr:from>
    <xdr:to>
      <xdr:col>36</xdr:col>
      <xdr:colOff>165100</xdr:colOff>
      <xdr:row>38</xdr:row>
      <xdr:rowOff>129921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146448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318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127381</xdr:rowOff>
    </xdr:from>
    <xdr:to>
      <xdr:col>55</xdr:col>
      <xdr:colOff>50800</xdr:colOff>
      <xdr:row>39</xdr:row>
      <xdr:rowOff>57531</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4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42308</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57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148907</xdr:rowOff>
    </xdr:from>
    <xdr:to>
      <xdr:col>50</xdr:col>
      <xdr:colOff>165100</xdr:colOff>
      <xdr:row>39</xdr:row>
      <xdr:rowOff>79057</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6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70184</xdr:rowOff>
    </xdr:from>
    <xdr:ext cx="313932"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82333" y="67567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149479</xdr:rowOff>
    </xdr:from>
    <xdr:to>
      <xdr:col>46</xdr:col>
      <xdr:colOff>38100</xdr:colOff>
      <xdr:row>39</xdr:row>
      <xdr:rowOff>79629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6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70756</xdr:rowOff>
    </xdr:from>
    <xdr:ext cx="313932"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93333" y="67573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150051</xdr:rowOff>
    </xdr:from>
    <xdr:to>
      <xdr:col>41</xdr:col>
      <xdr:colOff>101600</xdr:colOff>
      <xdr:row>39</xdr:row>
      <xdr:rowOff>80201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6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71328</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04333" y="67578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150813</xdr:rowOff>
    </xdr:from>
    <xdr:to>
      <xdr:col>36</xdr:col>
      <xdr:colOff>165100</xdr:colOff>
      <xdr:row>39</xdr:row>
      <xdr:rowOff>80963</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6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72090</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15333" y="6758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22885</xdr:rowOff>
    </xdr:from>
    <xdr:to>
      <xdr:col>54</xdr:col>
      <xdr:colOff>189865</xdr:colOff>
      <xdr:row>59</xdr:row>
      <xdr:rowOff>17190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66835"/>
          <a:ext cx="1270" cy="136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21017</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3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17190</xdr:rowOff>
    </xdr:from>
    <xdr:to>
      <xdr:col>55</xdr:col>
      <xdr:colOff>88900</xdr:colOff>
      <xdr:row>59</xdr:row>
      <xdr:rowOff>17190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3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141012</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22885</xdr:rowOff>
    </xdr:from>
    <xdr:to>
      <xdr:col>55</xdr:col>
      <xdr:colOff>88900</xdr:colOff>
      <xdr:row>51</xdr:row>
      <xdr:rowOff>22885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48851</xdr:rowOff>
    </xdr:from>
    <xdr:to>
      <xdr:col>55</xdr:col>
      <xdr:colOff>0</xdr:colOff>
      <xdr:row>57</xdr:row>
      <xdr:rowOff>56985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821501"/>
          <a:ext cx="838200" cy="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155249</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584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132372</xdr:rowOff>
    </xdr:from>
    <xdr:to>
      <xdr:col>55</xdr:col>
      <xdr:colOff>50800</xdr:colOff>
      <xdr:row>57</xdr:row>
      <xdr:rowOff>62522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3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48851</xdr:rowOff>
    </xdr:from>
    <xdr:to>
      <xdr:col>50</xdr:col>
      <xdr:colOff>114300</xdr:colOff>
      <xdr:row>58</xdr:row>
      <xdr:rowOff>20771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821501"/>
          <a:ext cx="889000" cy="14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138087</xdr:rowOff>
    </xdr:from>
    <xdr:to>
      <xdr:col>50</xdr:col>
      <xdr:colOff>165100</xdr:colOff>
      <xdr:row>57</xdr:row>
      <xdr:rowOff>68237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3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84764</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51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96304</xdr:rowOff>
    </xdr:from>
    <xdr:to>
      <xdr:col>45</xdr:col>
      <xdr:colOff>177800</xdr:colOff>
      <xdr:row>58</xdr:row>
      <xdr:rowOff>20771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868954"/>
          <a:ext cx="889000" cy="9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121476</xdr:rowOff>
    </xdr:from>
    <xdr:to>
      <xdr:col>46</xdr:col>
      <xdr:colOff>38100</xdr:colOff>
      <xdr:row>55</xdr:row>
      <xdr:rowOff>51626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37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68153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15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96304</xdr:rowOff>
    </xdr:from>
    <xdr:to>
      <xdr:col>41</xdr:col>
      <xdr:colOff>50800</xdr:colOff>
      <xdr:row>58</xdr:row>
      <xdr:rowOff>59157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868954"/>
          <a:ext cx="889000" cy="13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5442</xdr:rowOff>
    </xdr:from>
    <xdr:to>
      <xdr:col>41</xdr:col>
      <xdr:colOff>101600</xdr:colOff>
      <xdr:row>55</xdr:row>
      <xdr:rowOff>107042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43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123569</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21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162890</xdr:rowOff>
    </xdr:from>
    <xdr:to>
      <xdr:col>36</xdr:col>
      <xdr:colOff>165100</xdr:colOff>
      <xdr:row>55</xdr:row>
      <xdr:rowOff>93040</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42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109567</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196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6185</xdr:rowOff>
    </xdr:from>
    <xdr:to>
      <xdr:col>55</xdr:col>
      <xdr:colOff>50800</xdr:colOff>
      <xdr:row>57</xdr:row>
      <xdr:rowOff>107785</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77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156062</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75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169501</xdr:rowOff>
    </xdr:from>
    <xdr:to>
      <xdr:col>50</xdr:col>
      <xdr:colOff>165100</xdr:colOff>
      <xdr:row>57</xdr:row>
      <xdr:rowOff>99651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77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90778</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86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141421</xdr:rowOff>
    </xdr:from>
    <xdr:to>
      <xdr:col>46</xdr:col>
      <xdr:colOff>38100</xdr:colOff>
      <xdr:row>58</xdr:row>
      <xdr:rowOff>71571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91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62698</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1000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45504</xdr:rowOff>
    </xdr:from>
    <xdr:to>
      <xdr:col>41</xdr:col>
      <xdr:colOff>101600</xdr:colOff>
      <xdr:row>57</xdr:row>
      <xdr:rowOff>147104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81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138231</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91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8357</xdr:rowOff>
    </xdr:from>
    <xdr:to>
      <xdr:col>36</xdr:col>
      <xdr:colOff>165100</xdr:colOff>
      <xdr:row>58</xdr:row>
      <xdr:rowOff>109957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95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101084</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37428" y="10045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82331</xdr:rowOff>
    </xdr:from>
    <xdr:to>
      <xdr:col>54</xdr:col>
      <xdr:colOff>189865</xdr:colOff>
      <xdr:row>78</xdr:row>
      <xdr:rowOff>120782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426731"/>
          <a:ext cx="1270" cy="1067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124609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9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120782</xdr:rowOff>
    </xdr:from>
    <xdr:to>
      <xdr:col>55</xdr:col>
      <xdr:colOff>88900</xdr:colOff>
      <xdr:row>78</xdr:row>
      <xdr:rowOff>120782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93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29008</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20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82331</xdr:rowOff>
    </xdr:from>
    <xdr:to>
      <xdr:col>55</xdr:col>
      <xdr:colOff>88900</xdr:colOff>
      <xdr:row>72</xdr:row>
      <xdr:rowOff>82331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426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101130</xdr:rowOff>
    </xdr:from>
    <xdr:to>
      <xdr:col>55</xdr:col>
      <xdr:colOff>0</xdr:colOff>
      <xdr:row>78</xdr:row>
      <xdr:rowOff>101135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474230"/>
          <a:ext cx="8382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170587</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200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147710</xdr:rowOff>
    </xdr:from>
    <xdr:to>
      <xdr:col>55</xdr:col>
      <xdr:colOff>50800</xdr:colOff>
      <xdr:row>78</xdr:row>
      <xdr:rowOff>77860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4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71989</xdr:rowOff>
    </xdr:from>
    <xdr:to>
      <xdr:col>50</xdr:col>
      <xdr:colOff>114300</xdr:colOff>
      <xdr:row>78</xdr:row>
      <xdr:rowOff>101130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8750300" y="13445089"/>
          <a:ext cx="889000" cy="29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159474</xdr:rowOff>
    </xdr:from>
    <xdr:to>
      <xdr:col>50</xdr:col>
      <xdr:colOff>165100</xdr:colOff>
      <xdr:row>78</xdr:row>
      <xdr:rowOff>89624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6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106151</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13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71989</xdr:rowOff>
    </xdr:from>
    <xdr:to>
      <xdr:col>45</xdr:col>
      <xdr:colOff>177800</xdr:colOff>
      <xdr:row>78</xdr:row>
      <xdr:rowOff>106324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445089"/>
          <a:ext cx="889000" cy="3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58693</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106324</xdr:rowOff>
    </xdr:from>
    <xdr:to>
      <xdr:col>41</xdr:col>
      <xdr:colOff>50800</xdr:colOff>
      <xdr:row>78</xdr:row>
      <xdr:rowOff>108538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479424"/>
          <a:ext cx="889000" cy="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108025</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119550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50335</xdr:rowOff>
    </xdr:from>
    <xdr:to>
      <xdr:col>55</xdr:col>
      <xdr:colOff>50800</xdr:colOff>
      <xdr:row>78</xdr:row>
      <xdr:rowOff>151935</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42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136712</xdr:rowOff>
    </xdr:from>
    <xdr:ext cx="469744"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338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50330</xdr:rowOff>
    </xdr:from>
    <xdr:to>
      <xdr:col>50</xdr:col>
      <xdr:colOff>165100</xdr:colOff>
      <xdr:row>78</xdr:row>
      <xdr:rowOff>151930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42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143057</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5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21189</xdr:rowOff>
    </xdr:from>
    <xdr:to>
      <xdr:col>46</xdr:col>
      <xdr:colOff>38100</xdr:colOff>
      <xdr:row>78</xdr:row>
      <xdr:rowOff>122789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39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113916</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48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55524</xdr:rowOff>
    </xdr:from>
    <xdr:to>
      <xdr:col>41</xdr:col>
      <xdr:colOff>101600</xdr:colOff>
      <xdr:row>78</xdr:row>
      <xdr:rowOff>157124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42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148251</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52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57738</xdr:rowOff>
    </xdr:from>
    <xdr:to>
      <xdr:col>36</xdr:col>
      <xdr:colOff>165100</xdr:colOff>
      <xdr:row>78</xdr:row>
      <xdr:rowOff>159338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43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150465</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52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32310</xdr:rowOff>
    </xdr:from>
    <xdr:to>
      <xdr:col>54</xdr:col>
      <xdr:colOff>189865</xdr:colOff>
      <xdr:row>98</xdr:row>
      <xdr:rowOff>138153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634260"/>
          <a:ext cx="1270" cy="13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141980</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94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138153</xdr:rowOff>
    </xdr:from>
    <xdr:to>
      <xdr:col>55</xdr:col>
      <xdr:colOff>88900</xdr:colOff>
      <xdr:row>98</xdr:row>
      <xdr:rowOff>138153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94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150437</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40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220,192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32310</xdr:rowOff>
    </xdr:from>
    <xdr:to>
      <xdr:col>55</xdr:col>
      <xdr:colOff>88900</xdr:colOff>
      <xdr:row>91</xdr:row>
      <xdr:rowOff>32310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63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99695</xdr:rowOff>
    </xdr:from>
    <xdr:to>
      <xdr:col>55</xdr:col>
      <xdr:colOff>0</xdr:colOff>
      <xdr:row>97</xdr:row>
      <xdr:rowOff>2305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6558895"/>
          <a:ext cx="838200" cy="7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1934</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632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23507</xdr:rowOff>
    </xdr:from>
    <xdr:to>
      <xdr:col>55</xdr:col>
      <xdr:colOff>50800</xdr:colOff>
      <xdr:row>97</xdr:row>
      <xdr:rowOff>125107</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6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158255</xdr:rowOff>
    </xdr:from>
    <xdr:to>
      <xdr:col>50</xdr:col>
      <xdr:colOff>114300</xdr:colOff>
      <xdr:row>97</xdr:row>
      <xdr:rowOff>2305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6617455"/>
          <a:ext cx="889000" cy="15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40887</xdr:rowOff>
    </xdr:from>
    <xdr:to>
      <xdr:col>50</xdr:col>
      <xdr:colOff>165100</xdr:colOff>
      <xdr:row>97</xdr:row>
      <xdr:rowOff>142487</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67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133614</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76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158255</xdr:rowOff>
    </xdr:from>
    <xdr:to>
      <xdr:col>45</xdr:col>
      <xdr:colOff>177800</xdr:colOff>
      <xdr:row>97</xdr:row>
      <xdr:rowOff>62511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617455"/>
          <a:ext cx="889000" cy="7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1378</xdr:rowOff>
    </xdr:from>
    <xdr:to>
      <xdr:col>46</xdr:col>
      <xdr:colOff>38100</xdr:colOff>
      <xdr:row>97</xdr:row>
      <xdr:rowOff>102978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63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94105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72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56516</xdr:rowOff>
    </xdr:from>
    <xdr:to>
      <xdr:col>41</xdr:col>
      <xdr:colOff>50800</xdr:colOff>
      <xdr:row>97</xdr:row>
      <xdr:rowOff>62511</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6687166"/>
          <a:ext cx="889000" cy="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35754</xdr:rowOff>
    </xdr:from>
    <xdr:to>
      <xdr:col>41</xdr:col>
      <xdr:colOff>101600</xdr:colOff>
      <xdr:row>97</xdr:row>
      <xdr:rowOff>137354</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66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128481</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75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29177</xdr:rowOff>
    </xdr:from>
    <xdr:to>
      <xdr:col>36</xdr:col>
      <xdr:colOff>165100</xdr:colOff>
      <xdr:row>97</xdr:row>
      <xdr:rowOff>130777</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65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121904</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75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48895</xdr:rowOff>
    </xdr:from>
    <xdr:to>
      <xdr:col>55</xdr:col>
      <xdr:colOff>50800</xdr:colOff>
      <xdr:row>96</xdr:row>
      <xdr:rowOff>150495</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50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71772</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35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122955</xdr:rowOff>
    </xdr:from>
    <xdr:to>
      <xdr:col>50</xdr:col>
      <xdr:colOff>165100</xdr:colOff>
      <xdr:row>97</xdr:row>
      <xdr:rowOff>53105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58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69632</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3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107455</xdr:rowOff>
    </xdr:from>
    <xdr:to>
      <xdr:col>46</xdr:col>
      <xdr:colOff>38100</xdr:colOff>
      <xdr:row>97</xdr:row>
      <xdr:rowOff>37605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5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54132</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34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11711</xdr:rowOff>
    </xdr:from>
    <xdr:to>
      <xdr:col>41</xdr:col>
      <xdr:colOff>101600</xdr:colOff>
      <xdr:row>97</xdr:row>
      <xdr:rowOff>113311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64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129838</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41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5716</xdr:rowOff>
    </xdr:from>
    <xdr:to>
      <xdr:col>36</xdr:col>
      <xdr:colOff>165100</xdr:colOff>
      <xdr:row>97</xdr:row>
      <xdr:rowOff>107316</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63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123843</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41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91942</xdr:rowOff>
    </xdr:from>
    <xdr:to>
      <xdr:col>85</xdr:col>
      <xdr:colOff>126364</xdr:colOff>
      <xdr:row>38</xdr:row>
      <xdr:rowOff>10217</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235442"/>
          <a:ext cx="1269" cy="1289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14044</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52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10217</xdr:rowOff>
    </xdr:from>
    <xdr:to>
      <xdr:col>86</xdr:col>
      <xdr:colOff>25400</xdr:colOff>
      <xdr:row>38</xdr:row>
      <xdr:rowOff>10217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525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38619</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01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91942</xdr:rowOff>
    </xdr:from>
    <xdr:to>
      <xdr:col>86</xdr:col>
      <xdr:colOff>25400</xdr:colOff>
      <xdr:row>30</xdr:row>
      <xdr:rowOff>91942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235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171418</xdr:rowOff>
    </xdr:from>
    <xdr:to>
      <xdr:col>85</xdr:col>
      <xdr:colOff>127000</xdr:colOff>
      <xdr:row>37</xdr:row>
      <xdr:rowOff>17628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6343618"/>
          <a:ext cx="838200" cy="1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85336</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086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62459</xdr:rowOff>
    </xdr:from>
    <xdr:to>
      <xdr:col>85</xdr:col>
      <xdr:colOff>177800</xdr:colOff>
      <xdr:row>36</xdr:row>
      <xdr:rowOff>164059</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23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25209</xdr:rowOff>
    </xdr:from>
    <xdr:to>
      <xdr:col>81</xdr:col>
      <xdr:colOff>50800</xdr:colOff>
      <xdr:row>37</xdr:row>
      <xdr:rowOff>17628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6197409"/>
          <a:ext cx="889000" cy="16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68936</xdr:rowOff>
    </xdr:from>
    <xdr:to>
      <xdr:col>81</xdr:col>
      <xdr:colOff>101600</xdr:colOff>
      <xdr:row>36</xdr:row>
      <xdr:rowOff>170536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2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15613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01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25209</xdr:rowOff>
    </xdr:from>
    <xdr:to>
      <xdr:col>76</xdr:col>
      <xdr:colOff>114300</xdr:colOff>
      <xdr:row>36</xdr:row>
      <xdr:rowOff>170561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197409"/>
          <a:ext cx="889000" cy="145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78014</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2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95618</xdr:rowOff>
    </xdr:from>
    <xdr:to>
      <xdr:col>71</xdr:col>
      <xdr:colOff>177800</xdr:colOff>
      <xdr:row>36</xdr:row>
      <xdr:rowOff>170561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814300" y="6096368"/>
          <a:ext cx="889000" cy="24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151515</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59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130001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120618</xdr:rowOff>
    </xdr:from>
    <xdr:to>
      <xdr:col>85</xdr:col>
      <xdr:colOff>177800</xdr:colOff>
      <xdr:row>37</xdr:row>
      <xdr:rowOff>50768</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29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99045</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27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138278</xdr:rowOff>
    </xdr:from>
    <xdr:to>
      <xdr:col>81</xdr:col>
      <xdr:colOff>101600</xdr:colOff>
      <xdr:row>37</xdr:row>
      <xdr:rowOff>68428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31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59555</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40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145859</xdr:rowOff>
    </xdr:from>
    <xdr:to>
      <xdr:col>76</xdr:col>
      <xdr:colOff>165100</xdr:colOff>
      <xdr:row>36</xdr:row>
      <xdr:rowOff>76009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1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92536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592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119761</xdr:rowOff>
    </xdr:from>
    <xdr:to>
      <xdr:col>72</xdr:col>
      <xdr:colOff>38100</xdr:colOff>
      <xdr:row>37</xdr:row>
      <xdr:rowOff>49911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29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41038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38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44818</xdr:rowOff>
    </xdr:from>
    <xdr:to>
      <xdr:col>67</xdr:col>
      <xdr:colOff>101600</xdr:colOff>
      <xdr:row>35</xdr:row>
      <xdr:rowOff>146418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04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162945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582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6737</xdr:rowOff>
    </xdr:from>
    <xdr:to>
      <xdr:col>85</xdr:col>
      <xdr:colOff>126364</xdr:colOff>
      <xdr:row>58</xdr:row>
      <xdr:rowOff>14157</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579237"/>
          <a:ext cx="1269" cy="1379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17984</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996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14157</xdr:rowOff>
    </xdr:from>
    <xdr:to>
      <xdr:col>86</xdr:col>
      <xdr:colOff>25400</xdr:colOff>
      <xdr:row>58</xdr:row>
      <xdr:rowOff>14157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995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124864</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354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329,082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6737</xdr:rowOff>
    </xdr:from>
    <xdr:to>
      <xdr:col>86</xdr:col>
      <xdr:colOff>25400</xdr:colOff>
      <xdr:row>50</xdr:row>
      <xdr:rowOff>6737</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579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76136</xdr:rowOff>
    </xdr:from>
    <xdr:to>
      <xdr:col>85</xdr:col>
      <xdr:colOff>127000</xdr:colOff>
      <xdr:row>57</xdr:row>
      <xdr:rowOff>123885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848786"/>
          <a:ext cx="838200" cy="4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151983</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581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129106</xdr:rowOff>
    </xdr:from>
    <xdr:to>
      <xdr:col>85</xdr:col>
      <xdr:colOff>177800</xdr:colOff>
      <xdr:row>57</xdr:row>
      <xdr:rowOff>59256</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73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88297</xdr:rowOff>
    </xdr:from>
    <xdr:to>
      <xdr:col>81</xdr:col>
      <xdr:colOff>50800</xdr:colOff>
      <xdr:row>57</xdr:row>
      <xdr:rowOff>123885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9860947"/>
          <a:ext cx="889000" cy="3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145771</xdr:rowOff>
    </xdr:from>
    <xdr:to>
      <xdr:col>81</xdr:col>
      <xdr:colOff>101600</xdr:colOff>
      <xdr:row>57</xdr:row>
      <xdr:rowOff>75921</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92448</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5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88297</xdr:rowOff>
    </xdr:from>
    <xdr:to>
      <xdr:col>76</xdr:col>
      <xdr:colOff>114300</xdr:colOff>
      <xdr:row>57</xdr:row>
      <xdr:rowOff>138123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860947"/>
          <a:ext cx="889000" cy="49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108024</xdr:rowOff>
    </xdr:from>
    <xdr:to>
      <xdr:col>76</xdr:col>
      <xdr:colOff>165100</xdr:colOff>
      <xdr:row>57</xdr:row>
      <xdr:rowOff>38174</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0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54701</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48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54597</xdr:rowOff>
    </xdr:from>
    <xdr:to>
      <xdr:col>71</xdr:col>
      <xdr:colOff>177800</xdr:colOff>
      <xdr:row>57</xdr:row>
      <xdr:rowOff>138123</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814300" y="9827247"/>
          <a:ext cx="889000" cy="8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127117</xdr:rowOff>
    </xdr:from>
    <xdr:to>
      <xdr:col>72</xdr:col>
      <xdr:colOff>38100</xdr:colOff>
      <xdr:row>57</xdr:row>
      <xdr:rowOff>57267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2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73794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50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158170</xdr:rowOff>
    </xdr:from>
    <xdr:to>
      <xdr:col>67</xdr:col>
      <xdr:colOff>101600</xdr:colOff>
      <xdr:row>57</xdr:row>
      <xdr:rowOff>88320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75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104847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53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25336</xdr:rowOff>
    </xdr:from>
    <xdr:to>
      <xdr:col>85</xdr:col>
      <xdr:colOff>177800</xdr:colOff>
      <xdr:row>57</xdr:row>
      <xdr:rowOff>126936</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79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111713</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71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73085</xdr:rowOff>
    </xdr:from>
    <xdr:to>
      <xdr:col>81</xdr:col>
      <xdr:colOff>101600</xdr:colOff>
      <xdr:row>58</xdr:row>
      <xdr:rowOff>3235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84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165812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93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37497</xdr:rowOff>
    </xdr:from>
    <xdr:to>
      <xdr:col>76</xdr:col>
      <xdr:colOff>165100</xdr:colOff>
      <xdr:row>57</xdr:row>
      <xdr:rowOff>139097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81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130224</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90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87323</xdr:rowOff>
    </xdr:from>
    <xdr:to>
      <xdr:col>72</xdr:col>
      <xdr:colOff>38100</xdr:colOff>
      <xdr:row>58</xdr:row>
      <xdr:rowOff>17473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85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8600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952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3797</xdr:rowOff>
    </xdr:from>
    <xdr:to>
      <xdr:col>67</xdr:col>
      <xdr:colOff>101600</xdr:colOff>
      <xdr:row>57</xdr:row>
      <xdr:rowOff>105397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77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96524</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86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35116</xdr:rowOff>
    </xdr:from>
    <xdr:to>
      <xdr:col>85</xdr:col>
      <xdr:colOff>126364</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208066"/>
          <a:ext cx="1269"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153243</xdr:rowOff>
    </xdr:from>
    <xdr:ext cx="534377"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98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35116</xdr:rowOff>
    </xdr:from>
    <xdr:to>
      <xdr:col>86</xdr:col>
      <xdr:colOff>25400</xdr:colOff>
      <xdr:row>71</xdr:row>
      <xdr:rowOff>35116</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20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32829</xdr:rowOff>
    </xdr:from>
    <xdr:to>
      <xdr:col>85</xdr:col>
      <xdr:colOff>127000</xdr:colOff>
      <xdr:row>79</xdr:row>
      <xdr:rowOff>36316</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577379"/>
          <a:ext cx="838200" cy="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76286</xdr:rowOff>
    </xdr:from>
    <xdr:ext cx="469744"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277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53409</xdr:rowOff>
    </xdr:from>
    <xdr:to>
      <xdr:col>85</xdr:col>
      <xdr:colOff>177800</xdr:colOff>
      <xdr:row>78</xdr:row>
      <xdr:rowOff>155009</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42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32829</xdr:rowOff>
    </xdr:from>
    <xdr:to>
      <xdr:col>81</xdr:col>
      <xdr:colOff>50800</xdr:colOff>
      <xdr:row>79</xdr:row>
      <xdr:rowOff>40506</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4592300" y="13577379"/>
          <a:ext cx="889000" cy="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16890</xdr:rowOff>
    </xdr:from>
    <xdr:to>
      <xdr:col>81</xdr:col>
      <xdr:colOff>101600</xdr:colOff>
      <xdr:row>78</xdr:row>
      <xdr:rowOff>118490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135017</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46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35877</xdr:rowOff>
    </xdr:from>
    <xdr:to>
      <xdr:col>76</xdr:col>
      <xdr:colOff>114300</xdr:colOff>
      <xdr:row>79</xdr:row>
      <xdr:rowOff>40506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580427"/>
          <a:ext cx="889000" cy="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161100</xdr:rowOff>
    </xdr:from>
    <xdr:to>
      <xdr:col>76</xdr:col>
      <xdr:colOff>165100</xdr:colOff>
      <xdr:row>78</xdr:row>
      <xdr:rowOff>91250</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3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107777</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57428" y="1313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30353</xdr:rowOff>
    </xdr:from>
    <xdr:to>
      <xdr:col>71</xdr:col>
      <xdr:colOff>177800</xdr:colOff>
      <xdr:row>79</xdr:row>
      <xdr:rowOff>35877</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574903"/>
          <a:ext cx="889000" cy="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143821</xdr:rowOff>
    </xdr:from>
    <xdr:to>
      <xdr:col>72</xdr:col>
      <xdr:colOff>38100</xdr:colOff>
      <xdr:row>78</xdr:row>
      <xdr:rowOff>73971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34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90498</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36111" y="1312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163004</xdr:rowOff>
    </xdr:from>
    <xdr:to>
      <xdr:col>67</xdr:col>
      <xdr:colOff>101600</xdr:colOff>
      <xdr:row>78</xdr:row>
      <xdr:rowOff>93154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36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109681</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13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156966</xdr:rowOff>
    </xdr:from>
    <xdr:to>
      <xdr:col>85</xdr:col>
      <xdr:colOff>177800</xdr:colOff>
      <xdr:row>79</xdr:row>
      <xdr:rowOff>87116</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53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71893</xdr:rowOff>
    </xdr:from>
    <xdr:ext cx="378565"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444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153479</xdr:rowOff>
    </xdr:from>
    <xdr:to>
      <xdr:col>81</xdr:col>
      <xdr:colOff>101600</xdr:colOff>
      <xdr:row>79</xdr:row>
      <xdr:rowOff>83629</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52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74756</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2017" y="13619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161156</xdr:rowOff>
    </xdr:from>
    <xdr:to>
      <xdr:col>76</xdr:col>
      <xdr:colOff>165100</xdr:colOff>
      <xdr:row>79</xdr:row>
      <xdr:rowOff>91306</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53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82433</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3017" y="13626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156527</xdr:rowOff>
    </xdr:from>
    <xdr:to>
      <xdr:col>72</xdr:col>
      <xdr:colOff>38100</xdr:colOff>
      <xdr:row>79</xdr:row>
      <xdr:rowOff>86677</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52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77804</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4017" y="13622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151003</xdr:rowOff>
    </xdr:from>
    <xdr:to>
      <xdr:col>67</xdr:col>
      <xdr:colOff>101600</xdr:colOff>
      <xdr:row>79</xdr:row>
      <xdr:rowOff>81153</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52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72280</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5017" y="13616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25836</xdr:rowOff>
    </xdr:from>
    <xdr:to>
      <xdr:col>85</xdr:col>
      <xdr:colOff>126364</xdr:colOff>
      <xdr:row>99</xdr:row>
      <xdr:rowOff>158837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627786"/>
          <a:ext cx="1269"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162664</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713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158837</xdr:rowOff>
    </xdr:from>
    <xdr:to>
      <xdr:col>86</xdr:col>
      <xdr:colOff>25400</xdr:colOff>
      <xdr:row>99</xdr:row>
      <xdr:rowOff>158837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713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143963</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40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25836</xdr:rowOff>
    </xdr:from>
    <xdr:to>
      <xdr:col>86</xdr:col>
      <xdr:colOff>25400</xdr:colOff>
      <xdr:row>91</xdr:row>
      <xdr:rowOff>25836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62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114021</xdr:rowOff>
    </xdr:from>
    <xdr:to>
      <xdr:col>85</xdr:col>
      <xdr:colOff>127000</xdr:colOff>
      <xdr:row>98</xdr:row>
      <xdr:rowOff>122479</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5481300" y="16916121"/>
          <a:ext cx="8382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96722</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555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73845</xdr:rowOff>
    </xdr:from>
    <xdr:to>
      <xdr:col>85</xdr:col>
      <xdr:colOff>177800</xdr:colOff>
      <xdr:row>98</xdr:row>
      <xdr:rowOff>3995</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70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114021</xdr:rowOff>
    </xdr:from>
    <xdr:to>
      <xdr:col>81</xdr:col>
      <xdr:colOff>50800</xdr:colOff>
      <xdr:row>98</xdr:row>
      <xdr:rowOff>122055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916121"/>
          <a:ext cx="889000" cy="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84066</xdr:rowOff>
    </xdr:from>
    <xdr:to>
      <xdr:col>81</xdr:col>
      <xdr:colOff>101600</xdr:colOff>
      <xdr:row>98</xdr:row>
      <xdr:rowOff>14216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71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30743</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48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116317</xdr:rowOff>
    </xdr:from>
    <xdr:to>
      <xdr:col>76</xdr:col>
      <xdr:colOff>114300</xdr:colOff>
      <xdr:row>98</xdr:row>
      <xdr:rowOff>122055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3703300" y="16918417"/>
          <a:ext cx="889000" cy="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121362</xdr:rowOff>
    </xdr:from>
    <xdr:to>
      <xdr:col>76</xdr:col>
      <xdr:colOff>165100</xdr:colOff>
      <xdr:row>97</xdr:row>
      <xdr:rowOff>51512</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68039</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35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116317</xdr:rowOff>
    </xdr:from>
    <xdr:to>
      <xdr:col>71</xdr:col>
      <xdr:colOff>177800</xdr:colOff>
      <xdr:row>98</xdr:row>
      <xdr:rowOff>117635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2814300" y="16918417"/>
          <a:ext cx="889000" cy="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135937</xdr:rowOff>
    </xdr:from>
    <xdr:to>
      <xdr:col>72</xdr:col>
      <xdr:colOff>38100</xdr:colOff>
      <xdr:row>97</xdr:row>
      <xdr:rowOff>66087</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59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82614</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37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128741</xdr:rowOff>
    </xdr:from>
    <xdr:to>
      <xdr:col>67</xdr:col>
      <xdr:colOff>101600</xdr:colOff>
      <xdr:row>97</xdr:row>
      <xdr:rowOff>58891</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587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75418</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36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71679</xdr:rowOff>
    </xdr:from>
    <xdr:to>
      <xdr:col>85</xdr:col>
      <xdr:colOff>177800</xdr:colOff>
      <xdr:row>99</xdr:row>
      <xdr:rowOff>1829</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87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50106</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63221</xdr:rowOff>
    </xdr:from>
    <xdr:to>
      <xdr:col>81</xdr:col>
      <xdr:colOff>101600</xdr:colOff>
      <xdr:row>98</xdr:row>
      <xdr:rowOff>164821</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86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155948</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95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71255</xdr:rowOff>
    </xdr:from>
    <xdr:to>
      <xdr:col>76</xdr:col>
      <xdr:colOff>165100</xdr:colOff>
      <xdr:row>99</xdr:row>
      <xdr:rowOff>1405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87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163982</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96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65517</xdr:rowOff>
    </xdr:from>
    <xdr:to>
      <xdr:col>72</xdr:col>
      <xdr:colOff>38100</xdr:colOff>
      <xdr:row>98</xdr:row>
      <xdr:rowOff>167117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86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158244</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96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66835</xdr:rowOff>
    </xdr:from>
    <xdr:to>
      <xdr:col>67</xdr:col>
      <xdr:colOff>101600</xdr:colOff>
      <xdr:row>98</xdr:row>
      <xdr:rowOff>168435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86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159562</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96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132461</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447411"/>
          <a:ext cx="1269"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83456</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70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79138</xdr:rowOff>
    </xdr:from>
    <xdr:ext cx="469744"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22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132461</xdr:rowOff>
    </xdr:from>
    <xdr:to>
      <xdr:col>116</xdr:col>
      <xdr:colOff>152400</xdr:colOff>
      <xdr:row>31</xdr:row>
      <xdr:rowOff>132461</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44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906</xdr:rowOff>
    </xdr:from>
    <xdr:ext cx="313932"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51600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149479</xdr:rowOff>
    </xdr:from>
    <xdr:to>
      <xdr:col>116</xdr:col>
      <xdr:colOff>114300</xdr:colOff>
      <xdr:row>39</xdr:row>
      <xdr:rowOff>79629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144526</xdr:rowOff>
    </xdr:from>
    <xdr:to>
      <xdr:col>112</xdr:col>
      <xdr:colOff>38100</xdr:colOff>
      <xdr:row>39</xdr:row>
      <xdr:rowOff>74676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91203</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66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113665</xdr:rowOff>
    </xdr:from>
    <xdr:to>
      <xdr:col>107</xdr:col>
      <xdr:colOff>101600</xdr:colOff>
      <xdr:row>39</xdr:row>
      <xdr:rowOff>43815</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60342</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5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119380</xdr:rowOff>
    </xdr:from>
    <xdr:to>
      <xdr:col>102</xdr:col>
      <xdr:colOff>165100</xdr:colOff>
      <xdr:row>39</xdr:row>
      <xdr:rowOff>49530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66057</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6409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103759</xdr:rowOff>
    </xdr:from>
    <xdr:to>
      <xdr:col>98</xdr:col>
      <xdr:colOff>38100</xdr:colOff>
      <xdr:row>39</xdr:row>
      <xdr:rowOff>33909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61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50436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394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127906</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43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51</xdr:row>
      <xdr:rowOff>54610</xdr:rowOff>
    </xdr:from>
    <xdr:to>
      <xdr:col>107</xdr:col>
      <xdr:colOff>101600</xdr:colOff>
      <xdr:row>51</xdr:row>
      <xdr:rowOff>156210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879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50</xdr:row>
      <xdr:rowOff>1287</xdr:rowOff>
    </xdr:from>
    <xdr:ext cx="313932"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77333" y="85737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168910</xdr:rowOff>
    </xdr:from>
    <xdr:to>
      <xdr:col>102</xdr:col>
      <xdr:colOff>165100</xdr:colOff>
      <xdr:row>50</xdr:row>
      <xdr:rowOff>99060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85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115587</xdr:rowOff>
    </xdr:from>
    <xdr:ext cx="313932"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88333" y="8345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総務費は、前年度と比べ</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万円の減となっているものの、令和元年度よりも</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万円多くなっており、これは新型コロナウイルス対策事業を総務費の諸費に計上して実施したことによる。民生費は、前年度比</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万円の減となっており、これは、扶助費の支出が全体的に減少していることによる。土木費は、前年度比</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万円の増となっているが、これは、令和４年度から令和７年度にかけて実施する運動公園施設改修事業の実施によるものである。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北海道北斗市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財政調整基金については、剰余金</a:t>
          </a:r>
          <a:r>
            <a:rPr kumimoji="1" lang="en-US" altLang="ja-JP" sz="1400">
              <a:latin typeface="ＭＳ ゴシック" pitchFamily="49" charset="-128"/>
              <a:ea typeface="ＭＳ ゴシック" pitchFamily="49" charset="-128"/>
            </a:rPr>
            <a:t>275</a:t>
          </a:r>
          <a:r>
            <a:rPr kumimoji="1" lang="ja-JP" altLang="en-US" sz="1400">
              <a:latin typeface="ＭＳ ゴシック" pitchFamily="49" charset="-128"/>
              <a:ea typeface="ＭＳ ゴシック" pitchFamily="49" charset="-128"/>
            </a:rPr>
            <a:t>百万円を積み立てた一方で、新型コロナウイルス関連事業</a:t>
          </a:r>
          <a:r>
            <a:rPr kumimoji="1" lang="en-US" altLang="ja-JP" sz="1400">
              <a:latin typeface="ＭＳ ゴシック" pitchFamily="49" charset="-128"/>
              <a:ea typeface="ＭＳ ゴシック" pitchFamily="49" charset="-128"/>
            </a:rPr>
            <a:t>141</a:t>
          </a:r>
          <a:r>
            <a:rPr kumimoji="1" lang="ja-JP" altLang="en-US" sz="1400">
              <a:latin typeface="ＭＳ ゴシック" pitchFamily="49" charset="-128"/>
              <a:ea typeface="ＭＳ ゴシック" pitchFamily="49" charset="-128"/>
            </a:rPr>
            <a:t>百万円を含む</a:t>
          </a:r>
          <a:r>
            <a:rPr kumimoji="1" lang="en-US" altLang="ja-JP" sz="1400">
              <a:latin typeface="ＭＳ ゴシック" pitchFamily="49" charset="-128"/>
              <a:ea typeface="ＭＳ ゴシック" pitchFamily="49" charset="-128"/>
            </a:rPr>
            <a:t>226</a:t>
          </a:r>
          <a:r>
            <a:rPr kumimoji="1" lang="ja-JP" altLang="en-US" sz="1400">
              <a:latin typeface="ＭＳ ゴシック" pitchFamily="49" charset="-128"/>
              <a:ea typeface="ＭＳ ゴシック" pitchFamily="49" charset="-128"/>
            </a:rPr>
            <a:t>百万を取り崩したため、残高が微増した。一方実質単年度収支については、施設等の改修に多額の基金を活用したため、赤字となった。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北海道北斗市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国民健康保険事業特別会計では平成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年度まで累積赤字が発生していたが、事業の都道府県単位化を見据え平成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年度中に一般会計からの繰入金により赤字を解消したため、すべての会計において赤字が解消されている。</a:t>
          </a:r>
        </a:p>
        <a:p>
          <a:r>
            <a:rPr kumimoji="1" lang="ja-JP" altLang="en-US" sz="1400">
              <a:latin typeface="ＭＳ ゴシック" pitchFamily="49" charset="-128"/>
              <a:ea typeface="ＭＳ ゴシック" pitchFamily="49" charset="-128"/>
            </a:rPr>
            <a:t>　今後も各会計で赤字を生じないよう収入確保やコスト縮減を図る必要がある。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3" t="s">
        <v>86</v>
      </c>
      <c r="X3" s="484"/>
      <c r="Y3" s="484"/>
      <c r="Z3" s="484"/>
      <c r="AA3" s="484"/>
      <c r="AB3" s="593"/>
      <c r="AC3" s="597" t="s">
        <v>87</v>
      </c>
      <c r="AD3" s="484"/>
      <c r="AE3" s="484"/>
      <c r="AF3" s="484"/>
      <c r="AG3" s="484"/>
      <c r="AH3" s="484"/>
      <c r="AI3" s="484"/>
      <c r="AJ3" s="484"/>
      <c r="AK3" s="484"/>
      <c r="AL3" s="559"/>
      <c r="AM3" s="483" t="s">
        <v>88</v>
      </c>
      <c r="AN3" s="484"/>
      <c r="AO3" s="484"/>
      <c r="AP3" s="484"/>
      <c r="AQ3" s="484"/>
      <c r="AR3" s="484"/>
      <c r="AS3" s="484"/>
      <c r="AT3" s="484"/>
      <c r="AU3" s="484"/>
      <c r="AV3" s="484"/>
      <c r="AW3" s="484"/>
      <c r="AX3" s="559"/>
      <c r="AY3" s="551" t="s">
        <v>1</v>
      </c>
      <c r="AZ3" s="552"/>
      <c r="BA3" s="552"/>
      <c r="BB3" s="552"/>
      <c r="BC3" s="552"/>
      <c r="BD3" s="552"/>
      <c r="BE3" s="552"/>
      <c r="BF3" s="552"/>
      <c r="BG3" s="552"/>
      <c r="BH3" s="552"/>
      <c r="BI3" s="552"/>
      <c r="BJ3" s="552"/>
      <c r="BK3" s="552"/>
      <c r="BL3" s="552"/>
      <c r="BM3" s="601"/>
      <c r="BN3" s="483" t="s">
        <v>89</v>
      </c>
      <c r="BO3" s="484"/>
      <c r="BP3" s="484"/>
      <c r="BQ3" s="484"/>
      <c r="BR3" s="484"/>
      <c r="BS3" s="484"/>
      <c r="BT3" s="484"/>
      <c r="BU3" s="559"/>
      <c r="BV3" s="483" t="s">
        <v>90</v>
      </c>
      <c r="BW3" s="484"/>
      <c r="BX3" s="484"/>
      <c r="BY3" s="484"/>
      <c r="BZ3" s="484"/>
      <c r="CA3" s="484"/>
      <c r="CB3" s="484"/>
      <c r="CC3" s="559"/>
      <c r="CD3" s="551" t="s">
        <v>1</v>
      </c>
      <c r="CE3" s="552"/>
      <c r="CF3" s="552"/>
      <c r="CG3" s="552"/>
      <c r="CH3" s="552"/>
      <c r="CI3" s="552"/>
      <c r="CJ3" s="552"/>
      <c r="CK3" s="552"/>
      <c r="CL3" s="552"/>
      <c r="CM3" s="552"/>
      <c r="CN3" s="552"/>
      <c r="CO3" s="552"/>
      <c r="CP3" s="552"/>
      <c r="CQ3" s="552"/>
      <c r="CR3" s="552"/>
      <c r="CS3" s="601"/>
      <c r="CT3" s="483" t="s">
        <v>91</v>
      </c>
      <c r="CU3" s="484"/>
      <c r="CV3" s="484"/>
      <c r="CW3" s="484"/>
      <c r="CX3" s="484"/>
      <c r="CY3" s="484"/>
      <c r="CZ3" s="484"/>
      <c r="DA3" s="559"/>
      <c r="DB3" s="483" t="s">
        <v>92</v>
      </c>
      <c r="DC3" s="484"/>
      <c r="DD3" s="484"/>
      <c r="DE3" s="484"/>
      <c r="DF3" s="484"/>
      <c r="DG3" s="484"/>
      <c r="DH3" s="484"/>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8"/>
      <c r="AN4" s="436"/>
      <c r="AO4" s="436"/>
      <c r="AP4" s="436"/>
      <c r="AQ4" s="436"/>
      <c r="AR4" s="436"/>
      <c r="AS4" s="436"/>
      <c r="AT4" s="436"/>
      <c r="AU4" s="436"/>
      <c r="AV4" s="436"/>
      <c r="AW4" s="436"/>
      <c r="AX4" s="600"/>
      <c r="AY4" s="411" t="s">
        <v>93</v>
      </c>
      <c r="AZ4" s="412"/>
      <c r="BA4" s="412"/>
      <c r="BB4" s="412"/>
      <c r="BC4" s="412"/>
      <c r="BD4" s="412"/>
      <c r="BE4" s="412"/>
      <c r="BF4" s="412"/>
      <c r="BG4" s="412"/>
      <c r="BH4" s="412"/>
      <c r="BI4" s="412"/>
      <c r="BJ4" s="412"/>
      <c r="BK4" s="412"/>
      <c r="BL4" s="412"/>
      <c r="BM4" s="413"/>
      <c r="BN4" s="414">
        <v>23870944</v>
      </c>
      <c r="BO4" s="415"/>
      <c r="BP4" s="415"/>
      <c r="BQ4" s="415"/>
      <c r="BR4" s="415"/>
      <c r="BS4" s="415"/>
      <c r="BT4" s="415"/>
      <c r="BU4" s="416"/>
      <c r="BV4" s="414">
        <v>24901326</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4.7</v>
      </c>
      <c r="CU4" s="589"/>
      <c r="CV4" s="589"/>
      <c r="CW4" s="589"/>
      <c r="CX4" s="589"/>
      <c r="CY4" s="589"/>
      <c r="CZ4" s="589"/>
      <c r="DA4" s="590"/>
      <c r="DB4" s="588">
        <v>4.3</v>
      </c>
      <c r="DC4" s="589"/>
      <c r="DD4" s="589"/>
      <c r="DE4" s="589"/>
      <c r="DF4" s="589"/>
      <c r="DG4" s="589"/>
      <c r="DH4" s="589"/>
      <c r="DI4" s="590"/>
    </row>
    <row r="5" spans="1:119" ht="18.75" customHeight="1" x14ac:dyDescent="0.15">
      <c r="A5" s="181"/>
      <c r="B5" s="595"/>
      <c r="C5" s="437"/>
      <c r="D5" s="437"/>
      <c r="E5" s="596"/>
      <c r="F5" s="596"/>
      <c r="G5" s="596"/>
      <c r="H5" s="596"/>
      <c r="I5" s="596"/>
      <c r="J5" s="596"/>
      <c r="K5" s="596"/>
      <c r="L5" s="596"/>
      <c r="M5" s="596"/>
      <c r="N5" s="596"/>
      <c r="O5" s="596"/>
      <c r="P5" s="596"/>
      <c r="Q5" s="596"/>
      <c r="R5" s="435"/>
      <c r="S5" s="435"/>
      <c r="T5" s="435"/>
      <c r="U5" s="435"/>
      <c r="V5" s="599"/>
      <c r="W5" s="518"/>
      <c r="X5" s="436"/>
      <c r="Y5" s="436"/>
      <c r="Z5" s="436"/>
      <c r="AA5" s="436"/>
      <c r="AB5" s="437"/>
      <c r="AC5" s="435"/>
      <c r="AD5" s="436"/>
      <c r="AE5" s="436"/>
      <c r="AF5" s="436"/>
      <c r="AG5" s="436"/>
      <c r="AH5" s="436"/>
      <c r="AI5" s="436"/>
      <c r="AJ5" s="436"/>
      <c r="AK5" s="436"/>
      <c r="AL5" s="600"/>
      <c r="AM5" s="489" t="s">
        <v>95</v>
      </c>
      <c r="AN5" s="393"/>
      <c r="AO5" s="393"/>
      <c r="AP5" s="393"/>
      <c r="AQ5" s="393"/>
      <c r="AR5" s="393"/>
      <c r="AS5" s="393"/>
      <c r="AT5" s="394"/>
      <c r="AU5" s="469" t="s">
        <v>96</v>
      </c>
      <c r="AV5" s="470"/>
      <c r="AW5" s="470"/>
      <c r="AX5" s="470"/>
      <c r="AY5" s="399" t="s">
        <v>97</v>
      </c>
      <c r="AZ5" s="400"/>
      <c r="BA5" s="400"/>
      <c r="BB5" s="400"/>
      <c r="BC5" s="400"/>
      <c r="BD5" s="400"/>
      <c r="BE5" s="400"/>
      <c r="BF5" s="400"/>
      <c r="BG5" s="400"/>
      <c r="BH5" s="400"/>
      <c r="BI5" s="400"/>
      <c r="BJ5" s="400"/>
      <c r="BK5" s="400"/>
      <c r="BL5" s="400"/>
      <c r="BM5" s="401"/>
      <c r="BN5" s="419">
        <v>23222589</v>
      </c>
      <c r="BO5" s="420"/>
      <c r="BP5" s="420"/>
      <c r="BQ5" s="420"/>
      <c r="BR5" s="420"/>
      <c r="BS5" s="420"/>
      <c r="BT5" s="420"/>
      <c r="BU5" s="421"/>
      <c r="BV5" s="419">
        <v>24336574</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88.6</v>
      </c>
      <c r="CU5" s="390"/>
      <c r="CV5" s="390"/>
      <c r="CW5" s="390"/>
      <c r="CX5" s="390"/>
      <c r="CY5" s="390"/>
      <c r="CZ5" s="390"/>
      <c r="DA5" s="391"/>
      <c r="DB5" s="389">
        <v>84.9</v>
      </c>
      <c r="DC5" s="390"/>
      <c r="DD5" s="390"/>
      <c r="DE5" s="390"/>
      <c r="DF5" s="390"/>
      <c r="DG5" s="390"/>
      <c r="DH5" s="390"/>
      <c r="DI5" s="391"/>
    </row>
    <row r="6" spans="1:119" ht="18.75" customHeight="1" x14ac:dyDescent="0.15">
      <c r="A6" s="181"/>
      <c r="B6" s="565" t="s">
        <v>99</v>
      </c>
      <c r="C6" s="434"/>
      <c r="D6" s="434"/>
      <c r="E6" s="566"/>
      <c r="F6" s="566"/>
      <c r="G6" s="566"/>
      <c r="H6" s="566"/>
      <c r="I6" s="566"/>
      <c r="J6" s="566"/>
      <c r="K6" s="566"/>
      <c r="L6" s="566" t="s">
        <v>100</v>
      </c>
      <c r="M6" s="566"/>
      <c r="N6" s="566"/>
      <c r="O6" s="566"/>
      <c r="P6" s="566"/>
      <c r="Q6" s="566"/>
      <c r="R6" s="461"/>
      <c r="S6" s="461"/>
      <c r="T6" s="461"/>
      <c r="U6" s="461"/>
      <c r="V6" s="572"/>
      <c r="W6" s="500" t="s">
        <v>101</v>
      </c>
      <c r="X6" s="433"/>
      <c r="Y6" s="433"/>
      <c r="Z6" s="433"/>
      <c r="AA6" s="433"/>
      <c r="AB6" s="434"/>
      <c r="AC6" s="577" t="s">
        <v>102</v>
      </c>
      <c r="AD6" s="578"/>
      <c r="AE6" s="578"/>
      <c r="AF6" s="578"/>
      <c r="AG6" s="578"/>
      <c r="AH6" s="578"/>
      <c r="AI6" s="578"/>
      <c r="AJ6" s="578"/>
      <c r="AK6" s="578"/>
      <c r="AL6" s="579"/>
      <c r="AM6" s="489" t="s">
        <v>103</v>
      </c>
      <c r="AN6" s="393"/>
      <c r="AO6" s="393"/>
      <c r="AP6" s="393"/>
      <c r="AQ6" s="393"/>
      <c r="AR6" s="393"/>
      <c r="AS6" s="393"/>
      <c r="AT6" s="394"/>
      <c r="AU6" s="469" t="s">
        <v>96</v>
      </c>
      <c r="AV6" s="470"/>
      <c r="AW6" s="470"/>
      <c r="AX6" s="470"/>
      <c r="AY6" s="399" t="s">
        <v>104</v>
      </c>
      <c r="AZ6" s="400"/>
      <c r="BA6" s="400"/>
      <c r="BB6" s="400"/>
      <c r="BC6" s="400"/>
      <c r="BD6" s="400"/>
      <c r="BE6" s="400"/>
      <c r="BF6" s="400"/>
      <c r="BG6" s="400"/>
      <c r="BH6" s="400"/>
      <c r="BI6" s="400"/>
      <c r="BJ6" s="400"/>
      <c r="BK6" s="400"/>
      <c r="BL6" s="400"/>
      <c r="BM6" s="401"/>
      <c r="BN6" s="419">
        <v>648355</v>
      </c>
      <c r="BO6" s="420"/>
      <c r="BP6" s="420"/>
      <c r="BQ6" s="420"/>
      <c r="BR6" s="420"/>
      <c r="BS6" s="420"/>
      <c r="BT6" s="420"/>
      <c r="BU6" s="421"/>
      <c r="BV6" s="419">
        <v>564752</v>
      </c>
      <c r="BW6" s="420"/>
      <c r="BX6" s="420"/>
      <c r="BY6" s="420"/>
      <c r="BZ6" s="420"/>
      <c r="CA6" s="420"/>
      <c r="CB6" s="420"/>
      <c r="CC6" s="421"/>
      <c r="CD6" s="428" t="s">
        <v>105</v>
      </c>
      <c r="CE6" s="373"/>
      <c r="CF6" s="373"/>
      <c r="CG6" s="373"/>
      <c r="CH6" s="373"/>
      <c r="CI6" s="373"/>
      <c r="CJ6" s="373"/>
      <c r="CK6" s="373"/>
      <c r="CL6" s="373"/>
      <c r="CM6" s="373"/>
      <c r="CN6" s="373"/>
      <c r="CO6" s="373"/>
      <c r="CP6" s="373"/>
      <c r="CQ6" s="373"/>
      <c r="CR6" s="373"/>
      <c r="CS6" s="429"/>
      <c r="CT6" s="562">
        <v>89.9</v>
      </c>
      <c r="CU6" s="563"/>
      <c r="CV6" s="563"/>
      <c r="CW6" s="563"/>
      <c r="CX6" s="563"/>
      <c r="CY6" s="563"/>
      <c r="CZ6" s="563"/>
      <c r="DA6" s="564"/>
      <c r="DB6" s="562">
        <v>89.2</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89" t="s">
        <v>106</v>
      </c>
      <c r="AN7" s="393"/>
      <c r="AO7" s="393"/>
      <c r="AP7" s="393"/>
      <c r="AQ7" s="393"/>
      <c r="AR7" s="393"/>
      <c r="AS7" s="393"/>
      <c r="AT7" s="394"/>
      <c r="AU7" s="469" t="s">
        <v>107</v>
      </c>
      <c r="AV7" s="470"/>
      <c r="AW7" s="470"/>
      <c r="AX7" s="470"/>
      <c r="AY7" s="399" t="s">
        <v>108</v>
      </c>
      <c r="AZ7" s="400"/>
      <c r="BA7" s="400"/>
      <c r="BB7" s="400"/>
      <c r="BC7" s="400"/>
      <c r="BD7" s="400"/>
      <c r="BE7" s="400"/>
      <c r="BF7" s="400"/>
      <c r="BG7" s="400"/>
      <c r="BH7" s="400"/>
      <c r="BI7" s="400"/>
      <c r="BJ7" s="400"/>
      <c r="BK7" s="400"/>
      <c r="BL7" s="400"/>
      <c r="BM7" s="401"/>
      <c r="BN7" s="419">
        <v>52411</v>
      </c>
      <c r="BO7" s="420"/>
      <c r="BP7" s="420"/>
      <c r="BQ7" s="420"/>
      <c r="BR7" s="420"/>
      <c r="BS7" s="420"/>
      <c r="BT7" s="420"/>
      <c r="BU7" s="421"/>
      <c r="BV7" s="419">
        <v>14897</v>
      </c>
      <c r="BW7" s="420"/>
      <c r="BX7" s="420"/>
      <c r="BY7" s="420"/>
      <c r="BZ7" s="420"/>
      <c r="CA7" s="420"/>
      <c r="CB7" s="420"/>
      <c r="CC7" s="421"/>
      <c r="CD7" s="428" t="s">
        <v>109</v>
      </c>
      <c r="CE7" s="373"/>
      <c r="CF7" s="373"/>
      <c r="CG7" s="373"/>
      <c r="CH7" s="373"/>
      <c r="CI7" s="373"/>
      <c r="CJ7" s="373"/>
      <c r="CK7" s="373"/>
      <c r="CL7" s="373"/>
      <c r="CM7" s="373"/>
      <c r="CN7" s="373"/>
      <c r="CO7" s="373"/>
      <c r="CP7" s="373"/>
      <c r="CQ7" s="373"/>
      <c r="CR7" s="373"/>
      <c r="CS7" s="429"/>
      <c r="CT7" s="419">
        <v>12702005</v>
      </c>
      <c r="CU7" s="420"/>
      <c r="CV7" s="420"/>
      <c r="CW7" s="420"/>
      <c r="CX7" s="420"/>
      <c r="CY7" s="420"/>
      <c r="CZ7" s="420"/>
      <c r="DA7" s="421"/>
      <c r="DB7" s="419">
        <v>12935799</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85"/>
      <c r="X8" s="486"/>
      <c r="Y8" s="486"/>
      <c r="Z8" s="486"/>
      <c r="AA8" s="486"/>
      <c r="AB8" s="501"/>
      <c r="AC8" s="582"/>
      <c r="AD8" s="583"/>
      <c r="AE8" s="583"/>
      <c r="AF8" s="583"/>
      <c r="AG8" s="583"/>
      <c r="AH8" s="583"/>
      <c r="AI8" s="583"/>
      <c r="AJ8" s="583"/>
      <c r="AK8" s="583"/>
      <c r="AL8" s="584"/>
      <c r="AM8" s="489" t="s">
        <v>110</v>
      </c>
      <c r="AN8" s="393"/>
      <c r="AO8" s="393"/>
      <c r="AP8" s="393"/>
      <c r="AQ8" s="393"/>
      <c r="AR8" s="393"/>
      <c r="AS8" s="393"/>
      <c r="AT8" s="394"/>
      <c r="AU8" s="469" t="s">
        <v>111</v>
      </c>
      <c r="AV8" s="470"/>
      <c r="AW8" s="470"/>
      <c r="AX8" s="470"/>
      <c r="AY8" s="399" t="s">
        <v>112</v>
      </c>
      <c r="AZ8" s="400"/>
      <c r="BA8" s="400"/>
      <c r="BB8" s="400"/>
      <c r="BC8" s="400"/>
      <c r="BD8" s="400"/>
      <c r="BE8" s="400"/>
      <c r="BF8" s="400"/>
      <c r="BG8" s="400"/>
      <c r="BH8" s="400"/>
      <c r="BI8" s="400"/>
      <c r="BJ8" s="400"/>
      <c r="BK8" s="400"/>
      <c r="BL8" s="400"/>
      <c r="BM8" s="401"/>
      <c r="BN8" s="419">
        <v>595944</v>
      </c>
      <c r="BO8" s="420"/>
      <c r="BP8" s="420"/>
      <c r="BQ8" s="420"/>
      <c r="BR8" s="420"/>
      <c r="BS8" s="420"/>
      <c r="BT8" s="420"/>
      <c r="BU8" s="421"/>
      <c r="BV8" s="419">
        <v>549855</v>
      </c>
      <c r="BW8" s="420"/>
      <c r="BX8" s="420"/>
      <c r="BY8" s="420"/>
      <c r="BZ8" s="420"/>
      <c r="CA8" s="420"/>
      <c r="CB8" s="420"/>
      <c r="CC8" s="421"/>
      <c r="CD8" s="428" t="s">
        <v>113</v>
      </c>
      <c r="CE8" s="373"/>
      <c r="CF8" s="373"/>
      <c r="CG8" s="373"/>
      <c r="CH8" s="373"/>
      <c r="CI8" s="373"/>
      <c r="CJ8" s="373"/>
      <c r="CK8" s="373"/>
      <c r="CL8" s="373"/>
      <c r="CM8" s="373"/>
      <c r="CN8" s="373"/>
      <c r="CO8" s="373"/>
      <c r="CP8" s="373"/>
      <c r="CQ8" s="373"/>
      <c r="CR8" s="373"/>
      <c r="CS8" s="429"/>
      <c r="CT8" s="524">
        <v>0.48</v>
      </c>
      <c r="CU8" s="525"/>
      <c r="CV8" s="525"/>
      <c r="CW8" s="525"/>
      <c r="CX8" s="525"/>
      <c r="CY8" s="525"/>
      <c r="CZ8" s="525"/>
      <c r="DA8" s="526"/>
      <c r="DB8" s="524">
        <v>0.48</v>
      </c>
      <c r="DC8" s="525"/>
      <c r="DD8" s="525"/>
      <c r="DE8" s="525"/>
      <c r="DF8" s="525"/>
      <c r="DG8" s="525"/>
      <c r="DH8" s="525"/>
      <c r="DI8" s="526"/>
    </row>
    <row r="9" spans="1:119" ht="18.75" customHeight="1" thickBot="1" x14ac:dyDescent="0.2">
      <c r="A9" s="181"/>
      <c r="B9" s="551" t="s">
        <v>114</v>
      </c>
      <c r="C9" s="552"/>
      <c r="D9" s="552"/>
      <c r="E9" s="552"/>
      <c r="F9" s="552"/>
      <c r="G9" s="552"/>
      <c r="H9" s="552"/>
      <c r="I9" s="552"/>
      <c r="J9" s="552"/>
      <c r="K9" s="472"/>
      <c r="L9" s="553" t="s">
        <v>115</v>
      </c>
      <c r="M9" s="554"/>
      <c r="N9" s="554"/>
      <c r="O9" s="554"/>
      <c r="P9" s="554"/>
      <c r="Q9" s="555"/>
      <c r="R9" s="556">
        <v>44302</v>
      </c>
      <c r="S9" s="557"/>
      <c r="T9" s="557"/>
      <c r="U9" s="557"/>
      <c r="V9" s="558"/>
      <c r="W9" s="483" t="s">
        <v>116</v>
      </c>
      <c r="X9" s="484"/>
      <c r="Y9" s="484"/>
      <c r="Z9" s="484"/>
      <c r="AA9" s="484"/>
      <c r="AB9" s="484"/>
      <c r="AC9" s="484"/>
      <c r="AD9" s="484"/>
      <c r="AE9" s="484"/>
      <c r="AF9" s="484"/>
      <c r="AG9" s="484"/>
      <c r="AH9" s="484"/>
      <c r="AI9" s="484"/>
      <c r="AJ9" s="484"/>
      <c r="AK9" s="484"/>
      <c r="AL9" s="559"/>
      <c r="AM9" s="489" t="s">
        <v>117</v>
      </c>
      <c r="AN9" s="393"/>
      <c r="AO9" s="393"/>
      <c r="AP9" s="393"/>
      <c r="AQ9" s="393"/>
      <c r="AR9" s="393"/>
      <c r="AS9" s="393"/>
      <c r="AT9" s="394"/>
      <c r="AU9" s="469" t="s">
        <v>118</v>
      </c>
      <c r="AV9" s="470"/>
      <c r="AW9" s="470"/>
      <c r="AX9" s="470"/>
      <c r="AY9" s="399" t="s">
        <v>119</v>
      </c>
      <c r="AZ9" s="400"/>
      <c r="BA9" s="400"/>
      <c r="BB9" s="400"/>
      <c r="BC9" s="400"/>
      <c r="BD9" s="400"/>
      <c r="BE9" s="400"/>
      <c r="BF9" s="400"/>
      <c r="BG9" s="400"/>
      <c r="BH9" s="400"/>
      <c r="BI9" s="400"/>
      <c r="BJ9" s="400"/>
      <c r="BK9" s="400"/>
      <c r="BL9" s="400"/>
      <c r="BM9" s="401"/>
      <c r="BN9" s="419">
        <v>46089</v>
      </c>
      <c r="BO9" s="420"/>
      <c r="BP9" s="420"/>
      <c r="BQ9" s="420"/>
      <c r="BR9" s="420"/>
      <c r="BS9" s="420"/>
      <c r="BT9" s="420"/>
      <c r="BU9" s="421"/>
      <c r="BV9" s="419">
        <v>-38899</v>
      </c>
      <c r="BW9" s="420"/>
      <c r="BX9" s="420"/>
      <c r="BY9" s="420"/>
      <c r="BZ9" s="420"/>
      <c r="CA9" s="420"/>
      <c r="CB9" s="420"/>
      <c r="CC9" s="421"/>
      <c r="CD9" s="428" t="s">
        <v>120</v>
      </c>
      <c r="CE9" s="373"/>
      <c r="CF9" s="373"/>
      <c r="CG9" s="373"/>
      <c r="CH9" s="373"/>
      <c r="CI9" s="373"/>
      <c r="CJ9" s="373"/>
      <c r="CK9" s="373"/>
      <c r="CL9" s="373"/>
      <c r="CM9" s="373"/>
      <c r="CN9" s="373"/>
      <c r="CO9" s="373"/>
      <c r="CP9" s="373"/>
      <c r="CQ9" s="373"/>
      <c r="CR9" s="373"/>
      <c r="CS9" s="429"/>
      <c r="CT9" s="389">
        <v>12.3</v>
      </c>
      <c r="CU9" s="390"/>
      <c r="CV9" s="390"/>
      <c r="CW9" s="390"/>
      <c r="CX9" s="390"/>
      <c r="CY9" s="390"/>
      <c r="CZ9" s="390"/>
      <c r="DA9" s="391"/>
      <c r="DB9" s="389">
        <v>12.4</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121</v>
      </c>
      <c r="M10" s="393"/>
      <c r="N10" s="393"/>
      <c r="O10" s="393"/>
      <c r="P10" s="393"/>
      <c r="Q10" s="394"/>
      <c r="R10" s="395">
        <v>46390</v>
      </c>
      <c r="S10" s="396"/>
      <c r="T10" s="396"/>
      <c r="U10" s="396"/>
      <c r="V10" s="398"/>
      <c r="W10" s="560"/>
      <c r="X10" s="370"/>
      <c r="Y10" s="370"/>
      <c r="Z10" s="370"/>
      <c r="AA10" s="370"/>
      <c r="AB10" s="370"/>
      <c r="AC10" s="370"/>
      <c r="AD10" s="370"/>
      <c r="AE10" s="370"/>
      <c r="AF10" s="370"/>
      <c r="AG10" s="370"/>
      <c r="AH10" s="370"/>
      <c r="AI10" s="370"/>
      <c r="AJ10" s="370"/>
      <c r="AK10" s="370"/>
      <c r="AL10" s="561"/>
      <c r="AM10" s="489" t="s">
        <v>122</v>
      </c>
      <c r="AN10" s="393"/>
      <c r="AO10" s="393"/>
      <c r="AP10" s="393"/>
      <c r="AQ10" s="393"/>
      <c r="AR10" s="393"/>
      <c r="AS10" s="393"/>
      <c r="AT10" s="394"/>
      <c r="AU10" s="469" t="s">
        <v>123</v>
      </c>
      <c r="AV10" s="470"/>
      <c r="AW10" s="470"/>
      <c r="AX10" s="470"/>
      <c r="AY10" s="399" t="s">
        <v>124</v>
      </c>
      <c r="AZ10" s="400"/>
      <c r="BA10" s="400"/>
      <c r="BB10" s="400"/>
      <c r="BC10" s="400"/>
      <c r="BD10" s="400"/>
      <c r="BE10" s="400"/>
      <c r="BF10" s="400"/>
      <c r="BG10" s="400"/>
      <c r="BH10" s="400"/>
      <c r="BI10" s="400"/>
      <c r="BJ10" s="400"/>
      <c r="BK10" s="400"/>
      <c r="BL10" s="400"/>
      <c r="BM10" s="401"/>
      <c r="BN10" s="419">
        <v>118</v>
      </c>
      <c r="BO10" s="420"/>
      <c r="BP10" s="420"/>
      <c r="BQ10" s="420"/>
      <c r="BR10" s="420"/>
      <c r="BS10" s="420"/>
      <c r="BT10" s="420"/>
      <c r="BU10" s="421"/>
      <c r="BV10" s="419">
        <v>119</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126</v>
      </c>
      <c r="M11" s="375"/>
      <c r="N11" s="375"/>
      <c r="O11" s="375"/>
      <c r="P11" s="375"/>
      <c r="Q11" s="376"/>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89" t="s">
        <v>128</v>
      </c>
      <c r="AN11" s="393"/>
      <c r="AO11" s="393"/>
      <c r="AP11" s="393"/>
      <c r="AQ11" s="393"/>
      <c r="AR11" s="393"/>
      <c r="AS11" s="393"/>
      <c r="AT11" s="394"/>
      <c r="AU11" s="469" t="s">
        <v>129</v>
      </c>
      <c r="AV11" s="470"/>
      <c r="AW11" s="470"/>
      <c r="AX11" s="470"/>
      <c r="AY11" s="399" t="s">
        <v>130</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131</v>
      </c>
      <c r="CE11" s="373"/>
      <c r="CF11" s="373"/>
      <c r="CG11" s="373"/>
      <c r="CH11" s="373"/>
      <c r="CI11" s="373"/>
      <c r="CJ11" s="373"/>
      <c r="CK11" s="373"/>
      <c r="CL11" s="373"/>
      <c r="CM11" s="373"/>
      <c r="CN11" s="373"/>
      <c r="CO11" s="373"/>
      <c r="CP11" s="373"/>
      <c r="CQ11" s="373"/>
      <c r="CR11" s="373"/>
      <c r="CS11" s="429"/>
      <c r="CT11" s="524" t="s">
        <v>132</v>
      </c>
      <c r="CU11" s="525"/>
      <c r="CV11" s="525"/>
      <c r="CW11" s="525"/>
      <c r="CX11" s="525"/>
      <c r="CY11" s="525"/>
      <c r="CZ11" s="525"/>
      <c r="DA11" s="526"/>
      <c r="DB11" s="524" t="s">
        <v>133</v>
      </c>
      <c r="DC11" s="525"/>
      <c r="DD11" s="525"/>
      <c r="DE11" s="525"/>
      <c r="DF11" s="525"/>
      <c r="DG11" s="525"/>
      <c r="DH11" s="525"/>
      <c r="DI11" s="526"/>
    </row>
    <row r="12" spans="1:119" ht="18.75" customHeight="1" x14ac:dyDescent="0.15">
      <c r="A12" s="181"/>
      <c r="B12" s="527" t="s">
        <v>134</v>
      </c>
      <c r="C12" s="528"/>
      <c r="D12" s="528"/>
      <c r="E12" s="528"/>
      <c r="F12" s="528"/>
      <c r="G12" s="528"/>
      <c r="H12" s="528"/>
      <c r="I12" s="528"/>
      <c r="J12" s="528"/>
      <c r="K12" s="529"/>
      <c r="L12" s="536" t="s">
        <v>135</v>
      </c>
      <c r="M12" s="537"/>
      <c r="N12" s="537"/>
      <c r="O12" s="537"/>
      <c r="P12" s="537"/>
      <c r="Q12" s="538"/>
      <c r="R12" s="539">
        <v>44366</v>
      </c>
      <c r="S12" s="540"/>
      <c r="T12" s="540"/>
      <c r="U12" s="540"/>
      <c r="V12" s="541"/>
      <c r="W12" s="542" t="s">
        <v>1</v>
      </c>
      <c r="X12" s="470"/>
      <c r="Y12" s="470"/>
      <c r="Z12" s="470"/>
      <c r="AA12" s="470"/>
      <c r="AB12" s="543"/>
      <c r="AC12" s="544" t="s">
        <v>136</v>
      </c>
      <c r="AD12" s="545"/>
      <c r="AE12" s="545"/>
      <c r="AF12" s="545"/>
      <c r="AG12" s="546"/>
      <c r="AH12" s="544" t="s">
        <v>137</v>
      </c>
      <c r="AI12" s="545"/>
      <c r="AJ12" s="545"/>
      <c r="AK12" s="545"/>
      <c r="AL12" s="547"/>
      <c r="AM12" s="489" t="s">
        <v>138</v>
      </c>
      <c r="AN12" s="393"/>
      <c r="AO12" s="393"/>
      <c r="AP12" s="393"/>
      <c r="AQ12" s="393"/>
      <c r="AR12" s="393"/>
      <c r="AS12" s="393"/>
      <c r="AT12" s="394"/>
      <c r="AU12" s="469" t="s">
        <v>139</v>
      </c>
      <c r="AV12" s="470"/>
      <c r="AW12" s="470"/>
      <c r="AX12" s="470"/>
      <c r="AY12" s="399" t="s">
        <v>140</v>
      </c>
      <c r="AZ12" s="400"/>
      <c r="BA12" s="400"/>
      <c r="BB12" s="400"/>
      <c r="BC12" s="400"/>
      <c r="BD12" s="400"/>
      <c r="BE12" s="400"/>
      <c r="BF12" s="400"/>
      <c r="BG12" s="400"/>
      <c r="BH12" s="400"/>
      <c r="BI12" s="400"/>
      <c r="BJ12" s="400"/>
      <c r="BK12" s="400"/>
      <c r="BL12" s="400"/>
      <c r="BM12" s="401"/>
      <c r="BN12" s="419">
        <v>198607</v>
      </c>
      <c r="BO12" s="420"/>
      <c r="BP12" s="420"/>
      <c r="BQ12" s="420"/>
      <c r="BR12" s="420"/>
      <c r="BS12" s="420"/>
      <c r="BT12" s="420"/>
      <c r="BU12" s="421"/>
      <c r="BV12" s="419">
        <v>490785</v>
      </c>
      <c r="BW12" s="420"/>
      <c r="BX12" s="420"/>
      <c r="BY12" s="420"/>
      <c r="BZ12" s="420"/>
      <c r="CA12" s="420"/>
      <c r="CB12" s="420"/>
      <c r="CC12" s="421"/>
      <c r="CD12" s="428" t="s">
        <v>141</v>
      </c>
      <c r="CE12" s="373"/>
      <c r="CF12" s="373"/>
      <c r="CG12" s="373"/>
      <c r="CH12" s="373"/>
      <c r="CI12" s="373"/>
      <c r="CJ12" s="373"/>
      <c r="CK12" s="373"/>
      <c r="CL12" s="373"/>
      <c r="CM12" s="373"/>
      <c r="CN12" s="373"/>
      <c r="CO12" s="373"/>
      <c r="CP12" s="373"/>
      <c r="CQ12" s="373"/>
      <c r="CR12" s="373"/>
      <c r="CS12" s="429"/>
      <c r="CT12" s="524" t="s">
        <v>142</v>
      </c>
      <c r="CU12" s="525"/>
      <c r="CV12" s="525"/>
      <c r="CW12" s="525"/>
      <c r="CX12" s="525"/>
      <c r="CY12" s="525"/>
      <c r="CZ12" s="525"/>
      <c r="DA12" s="526"/>
      <c r="DB12" s="524" t="s">
        <v>143</v>
      </c>
      <c r="DC12" s="525"/>
      <c r="DD12" s="525"/>
      <c r="DE12" s="525"/>
      <c r="DF12" s="525"/>
      <c r="DG12" s="525"/>
      <c r="DH12" s="525"/>
      <c r="DI12" s="526"/>
    </row>
    <row r="13" spans="1:119" ht="18.75" customHeight="1" x14ac:dyDescent="0.15">
      <c r="A13" s="181"/>
      <c r="B13" s="530"/>
      <c r="C13" s="531"/>
      <c r="D13" s="531"/>
      <c r="E13" s="531"/>
      <c r="F13" s="531"/>
      <c r="G13" s="531"/>
      <c r="H13" s="531"/>
      <c r="I13" s="531"/>
      <c r="J13" s="531"/>
      <c r="K13" s="532"/>
      <c r="L13" s="190"/>
      <c r="M13" s="512" t="s">
        <v>144</v>
      </c>
      <c r="N13" s="513"/>
      <c r="O13" s="513"/>
      <c r="P13" s="513"/>
      <c r="Q13" s="514"/>
      <c r="R13" s="515">
        <v>44100</v>
      </c>
      <c r="S13" s="516"/>
      <c r="T13" s="516"/>
      <c r="U13" s="516"/>
      <c r="V13" s="517"/>
      <c r="W13" s="500" t="s">
        <v>145</v>
      </c>
      <c r="X13" s="433"/>
      <c r="Y13" s="433"/>
      <c r="Z13" s="433"/>
      <c r="AA13" s="433"/>
      <c r="AB13" s="434"/>
      <c r="AC13" s="395">
        <v>1637</v>
      </c>
      <c r="AD13" s="396"/>
      <c r="AE13" s="396"/>
      <c r="AF13" s="396"/>
      <c r="AG13" s="397"/>
      <c r="AH13" s="395">
        <v>1699</v>
      </c>
      <c r="AI13" s="396"/>
      <c r="AJ13" s="396"/>
      <c r="AK13" s="396"/>
      <c r="AL13" s="398"/>
      <c r="AM13" s="489" t="s">
        <v>146</v>
      </c>
      <c r="AN13" s="393"/>
      <c r="AO13" s="393"/>
      <c r="AP13" s="393"/>
      <c r="AQ13" s="393"/>
      <c r="AR13" s="393"/>
      <c r="AS13" s="393"/>
      <c r="AT13" s="394"/>
      <c r="AU13" s="469" t="s">
        <v>147</v>
      </c>
      <c r="AV13" s="470"/>
      <c r="AW13" s="470"/>
      <c r="AX13" s="470"/>
      <c r="AY13" s="399" t="s">
        <v>148</v>
      </c>
      <c r="AZ13" s="400"/>
      <c r="BA13" s="400"/>
      <c r="BB13" s="400"/>
      <c r="BC13" s="400"/>
      <c r="BD13" s="400"/>
      <c r="BE13" s="400"/>
      <c r="BF13" s="400"/>
      <c r="BG13" s="400"/>
      <c r="BH13" s="400"/>
      <c r="BI13" s="400"/>
      <c r="BJ13" s="400"/>
      <c r="BK13" s="400"/>
      <c r="BL13" s="400"/>
      <c r="BM13" s="401"/>
      <c r="BN13" s="419">
        <v>-152400</v>
      </c>
      <c r="BO13" s="420"/>
      <c r="BP13" s="420"/>
      <c r="BQ13" s="420"/>
      <c r="BR13" s="420"/>
      <c r="BS13" s="420"/>
      <c r="BT13" s="420"/>
      <c r="BU13" s="421"/>
      <c r="BV13" s="419">
        <v>-529565</v>
      </c>
      <c r="BW13" s="420"/>
      <c r="BX13" s="420"/>
      <c r="BY13" s="420"/>
      <c r="BZ13" s="420"/>
      <c r="CA13" s="420"/>
      <c r="CB13" s="420"/>
      <c r="CC13" s="421"/>
      <c r="CD13" s="428" t="s">
        <v>149</v>
      </c>
      <c r="CE13" s="373"/>
      <c r="CF13" s="373"/>
      <c r="CG13" s="373"/>
      <c r="CH13" s="373"/>
      <c r="CI13" s="373"/>
      <c r="CJ13" s="373"/>
      <c r="CK13" s="373"/>
      <c r="CL13" s="373"/>
      <c r="CM13" s="373"/>
      <c r="CN13" s="373"/>
      <c r="CO13" s="373"/>
      <c r="CP13" s="373"/>
      <c r="CQ13" s="373"/>
      <c r="CR13" s="373"/>
      <c r="CS13" s="429"/>
      <c r="CT13" s="389">
        <v>5</v>
      </c>
      <c r="CU13" s="390"/>
      <c r="CV13" s="390"/>
      <c r="CW13" s="390"/>
      <c r="CX13" s="390"/>
      <c r="CY13" s="390"/>
      <c r="CZ13" s="390"/>
      <c r="DA13" s="391"/>
      <c r="DB13" s="389">
        <v>4.3</v>
      </c>
      <c r="DC13" s="390"/>
      <c r="DD13" s="390"/>
      <c r="DE13" s="390"/>
      <c r="DF13" s="390"/>
      <c r="DG13" s="390"/>
      <c r="DH13" s="390"/>
      <c r="DI13" s="391"/>
    </row>
    <row r="14" spans="1:119" ht="18.75" customHeight="1" thickBot="1" x14ac:dyDescent="0.2">
      <c r="A14" s="181"/>
      <c r="B14" s="530"/>
      <c r="C14" s="531"/>
      <c r="D14" s="531"/>
      <c r="E14" s="531"/>
      <c r="F14" s="531"/>
      <c r="G14" s="531"/>
      <c r="H14" s="531"/>
      <c r="I14" s="531"/>
      <c r="J14" s="531"/>
      <c r="K14" s="532"/>
      <c r="L14" s="505" t="s">
        <v>150</v>
      </c>
      <c r="M14" s="522"/>
      <c r="N14" s="522"/>
      <c r="O14" s="522"/>
      <c r="P14" s="522"/>
      <c r="Q14" s="523"/>
      <c r="R14" s="515">
        <v>45025</v>
      </c>
      <c r="S14" s="516"/>
      <c r="T14" s="516"/>
      <c r="U14" s="516"/>
      <c r="V14" s="517"/>
      <c r="W14" s="518"/>
      <c r="X14" s="436"/>
      <c r="Y14" s="436"/>
      <c r="Z14" s="436"/>
      <c r="AA14" s="436"/>
      <c r="AB14" s="437"/>
      <c r="AC14" s="508">
        <v>7.9</v>
      </c>
      <c r="AD14" s="509"/>
      <c r="AE14" s="509"/>
      <c r="AF14" s="509"/>
      <c r="AG14" s="510"/>
      <c r="AH14" s="508">
        <v>8.1</v>
      </c>
      <c r="AI14" s="509"/>
      <c r="AJ14" s="509"/>
      <c r="AK14" s="509"/>
      <c r="AL14" s="511"/>
      <c r="AM14" s="489"/>
      <c r="AN14" s="393"/>
      <c r="AO14" s="393"/>
      <c r="AP14" s="393"/>
      <c r="AQ14" s="393"/>
      <c r="AR14" s="393"/>
      <c r="AS14" s="393"/>
      <c r="AT14" s="394"/>
      <c r="AU14" s="469"/>
      <c r="AV14" s="470"/>
      <c r="AW14" s="470"/>
      <c r="AX14" s="470"/>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151</v>
      </c>
      <c r="CE14" s="426"/>
      <c r="CF14" s="426"/>
      <c r="CG14" s="426"/>
      <c r="CH14" s="426"/>
      <c r="CI14" s="426"/>
      <c r="CJ14" s="426"/>
      <c r="CK14" s="426"/>
      <c r="CL14" s="426"/>
      <c r="CM14" s="426"/>
      <c r="CN14" s="426"/>
      <c r="CO14" s="426"/>
      <c r="CP14" s="426"/>
      <c r="CQ14" s="426"/>
      <c r="CR14" s="426"/>
      <c r="CS14" s="427"/>
      <c r="CT14" s="519" t="s">
        <v>143</v>
      </c>
      <c r="CU14" s="520"/>
      <c r="CV14" s="520"/>
      <c r="CW14" s="520"/>
      <c r="CX14" s="520"/>
      <c r="CY14" s="520"/>
      <c r="CZ14" s="520"/>
      <c r="DA14" s="521"/>
      <c r="DB14" s="519" t="s">
        <v>143</v>
      </c>
      <c r="DC14" s="520"/>
      <c r="DD14" s="520"/>
      <c r="DE14" s="520"/>
      <c r="DF14" s="520"/>
      <c r="DG14" s="520"/>
      <c r="DH14" s="520"/>
      <c r="DI14" s="521"/>
    </row>
    <row r="15" spans="1:119" ht="18.75" customHeight="1" x14ac:dyDescent="0.15">
      <c r="A15" s="181"/>
      <c r="B15" s="530"/>
      <c r="C15" s="531"/>
      <c r="D15" s="531"/>
      <c r="E15" s="531"/>
      <c r="F15" s="531"/>
      <c r="G15" s="531"/>
      <c r="H15" s="531"/>
      <c r="I15" s="531"/>
      <c r="J15" s="531"/>
      <c r="K15" s="532"/>
      <c r="L15" s="190"/>
      <c r="M15" s="512" t="s">
        <v>152</v>
      </c>
      <c r="N15" s="513"/>
      <c r="O15" s="513"/>
      <c r="P15" s="513"/>
      <c r="Q15" s="514"/>
      <c r="R15" s="515">
        <v>44760</v>
      </c>
      <c r="S15" s="516"/>
      <c r="T15" s="516"/>
      <c r="U15" s="516"/>
      <c r="V15" s="517"/>
      <c r="W15" s="500" t="s">
        <v>153</v>
      </c>
      <c r="X15" s="433"/>
      <c r="Y15" s="433"/>
      <c r="Z15" s="433"/>
      <c r="AA15" s="433"/>
      <c r="AB15" s="434"/>
      <c r="AC15" s="395">
        <v>4707</v>
      </c>
      <c r="AD15" s="396"/>
      <c r="AE15" s="396"/>
      <c r="AF15" s="396"/>
      <c r="AG15" s="397"/>
      <c r="AH15" s="395">
        <v>4840</v>
      </c>
      <c r="AI15" s="396"/>
      <c r="AJ15" s="396"/>
      <c r="AK15" s="396"/>
      <c r="AL15" s="398"/>
      <c r="AM15" s="489"/>
      <c r="AN15" s="393"/>
      <c r="AO15" s="393"/>
      <c r="AP15" s="393"/>
      <c r="AQ15" s="393"/>
      <c r="AR15" s="393"/>
      <c r="AS15" s="393"/>
      <c r="AT15" s="394"/>
      <c r="AU15" s="469"/>
      <c r="AV15" s="470"/>
      <c r="AW15" s="470"/>
      <c r="AX15" s="470"/>
      <c r="AY15" s="411" t="s">
        <v>154</v>
      </c>
      <c r="AZ15" s="412"/>
      <c r="BA15" s="412"/>
      <c r="BB15" s="412"/>
      <c r="BC15" s="412"/>
      <c r="BD15" s="412"/>
      <c r="BE15" s="412"/>
      <c r="BF15" s="412"/>
      <c r="BG15" s="412"/>
      <c r="BH15" s="412"/>
      <c r="BI15" s="412"/>
      <c r="BJ15" s="412"/>
      <c r="BK15" s="412"/>
      <c r="BL15" s="412"/>
      <c r="BM15" s="413"/>
      <c r="BN15" s="414">
        <v>5320299</v>
      </c>
      <c r="BO15" s="415"/>
      <c r="BP15" s="415"/>
      <c r="BQ15" s="415"/>
      <c r="BR15" s="415"/>
      <c r="BS15" s="415"/>
      <c r="BT15" s="415"/>
      <c r="BU15" s="416"/>
      <c r="BV15" s="414">
        <v>5156111</v>
      </c>
      <c r="BW15" s="415"/>
      <c r="BX15" s="415"/>
      <c r="BY15" s="415"/>
      <c r="BZ15" s="415"/>
      <c r="CA15" s="415"/>
      <c r="CB15" s="415"/>
      <c r="CC15" s="416"/>
      <c r="CD15" s="502" t="s">
        <v>155</v>
      </c>
      <c r="CE15" s="503"/>
      <c r="CF15" s="503"/>
      <c r="CG15" s="503"/>
      <c r="CH15" s="503"/>
      <c r="CI15" s="503"/>
      <c r="CJ15" s="503"/>
      <c r="CK15" s="503"/>
      <c r="CL15" s="503"/>
      <c r="CM15" s="503"/>
      <c r="CN15" s="503"/>
      <c r="CO15" s="503"/>
      <c r="CP15" s="503"/>
      <c r="CQ15" s="503"/>
      <c r="CR15" s="503"/>
      <c r="CS15" s="504"/>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30"/>
      <c r="C16" s="531"/>
      <c r="D16" s="531"/>
      <c r="E16" s="531"/>
      <c r="F16" s="531"/>
      <c r="G16" s="531"/>
      <c r="H16" s="531"/>
      <c r="I16" s="531"/>
      <c r="J16" s="531"/>
      <c r="K16" s="532"/>
      <c r="L16" s="505" t="s">
        <v>156</v>
      </c>
      <c r="M16" s="506"/>
      <c r="N16" s="506"/>
      <c r="O16" s="506"/>
      <c r="P16" s="506"/>
      <c r="Q16" s="507"/>
      <c r="R16" s="497" t="s">
        <v>157</v>
      </c>
      <c r="S16" s="498"/>
      <c r="T16" s="498"/>
      <c r="U16" s="498"/>
      <c r="V16" s="499"/>
      <c r="W16" s="518"/>
      <c r="X16" s="436"/>
      <c r="Y16" s="436"/>
      <c r="Z16" s="436"/>
      <c r="AA16" s="436"/>
      <c r="AB16" s="437"/>
      <c r="AC16" s="508">
        <v>22.8</v>
      </c>
      <c r="AD16" s="509"/>
      <c r="AE16" s="509"/>
      <c r="AF16" s="509"/>
      <c r="AG16" s="510"/>
      <c r="AH16" s="508">
        <v>23</v>
      </c>
      <c r="AI16" s="509"/>
      <c r="AJ16" s="509"/>
      <c r="AK16" s="509"/>
      <c r="AL16" s="511"/>
      <c r="AM16" s="489"/>
      <c r="AN16" s="393"/>
      <c r="AO16" s="393"/>
      <c r="AP16" s="393"/>
      <c r="AQ16" s="393"/>
      <c r="AR16" s="393"/>
      <c r="AS16" s="393"/>
      <c r="AT16" s="394"/>
      <c r="AU16" s="469"/>
      <c r="AV16" s="470"/>
      <c r="AW16" s="470"/>
      <c r="AX16" s="470"/>
      <c r="AY16" s="399" t="s">
        <v>158</v>
      </c>
      <c r="AZ16" s="400"/>
      <c r="BA16" s="400"/>
      <c r="BB16" s="400"/>
      <c r="BC16" s="400"/>
      <c r="BD16" s="400"/>
      <c r="BE16" s="400"/>
      <c r="BF16" s="400"/>
      <c r="BG16" s="400"/>
      <c r="BH16" s="400"/>
      <c r="BI16" s="400"/>
      <c r="BJ16" s="400"/>
      <c r="BK16" s="400"/>
      <c r="BL16" s="400"/>
      <c r="BM16" s="401"/>
      <c r="BN16" s="419">
        <v>11156429</v>
      </c>
      <c r="BO16" s="420"/>
      <c r="BP16" s="420"/>
      <c r="BQ16" s="420"/>
      <c r="BR16" s="420"/>
      <c r="BS16" s="420"/>
      <c r="BT16" s="420"/>
      <c r="BU16" s="421"/>
      <c r="BV16" s="419">
        <v>10974447</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3"/>
      <c r="C17" s="534"/>
      <c r="D17" s="534"/>
      <c r="E17" s="534"/>
      <c r="F17" s="534"/>
      <c r="G17" s="534"/>
      <c r="H17" s="534"/>
      <c r="I17" s="534"/>
      <c r="J17" s="534"/>
      <c r="K17" s="535"/>
      <c r="L17" s="195"/>
      <c r="M17" s="494" t="s">
        <v>159</v>
      </c>
      <c r="N17" s="495"/>
      <c r="O17" s="495"/>
      <c r="P17" s="495"/>
      <c r="Q17" s="496"/>
      <c r="R17" s="497" t="s">
        <v>157</v>
      </c>
      <c r="S17" s="498"/>
      <c r="T17" s="498"/>
      <c r="U17" s="498"/>
      <c r="V17" s="499"/>
      <c r="W17" s="500" t="s">
        <v>160</v>
      </c>
      <c r="X17" s="433"/>
      <c r="Y17" s="433"/>
      <c r="Z17" s="433"/>
      <c r="AA17" s="433"/>
      <c r="AB17" s="434"/>
      <c r="AC17" s="395">
        <v>14317</v>
      </c>
      <c r="AD17" s="396"/>
      <c r="AE17" s="396"/>
      <c r="AF17" s="396"/>
      <c r="AG17" s="397"/>
      <c r="AH17" s="395">
        <v>14515</v>
      </c>
      <c r="AI17" s="396"/>
      <c r="AJ17" s="396"/>
      <c r="AK17" s="396"/>
      <c r="AL17" s="398"/>
      <c r="AM17" s="489"/>
      <c r="AN17" s="393"/>
      <c r="AO17" s="393"/>
      <c r="AP17" s="393"/>
      <c r="AQ17" s="393"/>
      <c r="AR17" s="393"/>
      <c r="AS17" s="393"/>
      <c r="AT17" s="394"/>
      <c r="AU17" s="469"/>
      <c r="AV17" s="470"/>
      <c r="AW17" s="470"/>
      <c r="AX17" s="470"/>
      <c r="AY17" s="399" t="s">
        <v>161</v>
      </c>
      <c r="AZ17" s="400"/>
      <c r="BA17" s="400"/>
      <c r="BB17" s="400"/>
      <c r="BC17" s="400"/>
      <c r="BD17" s="400"/>
      <c r="BE17" s="400"/>
      <c r="BF17" s="400"/>
      <c r="BG17" s="400"/>
      <c r="BH17" s="400"/>
      <c r="BI17" s="400"/>
      <c r="BJ17" s="400"/>
      <c r="BK17" s="400"/>
      <c r="BL17" s="400"/>
      <c r="BM17" s="401"/>
      <c r="BN17" s="419">
        <v>6678133</v>
      </c>
      <c r="BO17" s="420"/>
      <c r="BP17" s="420"/>
      <c r="BQ17" s="420"/>
      <c r="BR17" s="420"/>
      <c r="BS17" s="420"/>
      <c r="BT17" s="420"/>
      <c r="BU17" s="421"/>
      <c r="BV17" s="419">
        <v>6464011</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162</v>
      </c>
      <c r="C18" s="472"/>
      <c r="D18" s="472"/>
      <c r="E18" s="473"/>
      <c r="F18" s="473"/>
      <c r="G18" s="473"/>
      <c r="H18" s="473"/>
      <c r="I18" s="473"/>
      <c r="J18" s="473"/>
      <c r="K18" s="473"/>
      <c r="L18" s="490">
        <v>397.44</v>
      </c>
      <c r="M18" s="490"/>
      <c r="N18" s="490"/>
      <c r="O18" s="490"/>
      <c r="P18" s="490"/>
      <c r="Q18" s="490"/>
      <c r="R18" s="491"/>
      <c r="S18" s="491"/>
      <c r="T18" s="491"/>
      <c r="U18" s="491"/>
      <c r="V18" s="492"/>
      <c r="W18" s="485"/>
      <c r="X18" s="486"/>
      <c r="Y18" s="486"/>
      <c r="Z18" s="486"/>
      <c r="AA18" s="486"/>
      <c r="AB18" s="501"/>
      <c r="AC18" s="383">
        <v>69.3</v>
      </c>
      <c r="AD18" s="384"/>
      <c r="AE18" s="384"/>
      <c r="AF18" s="384"/>
      <c r="AG18" s="493"/>
      <c r="AH18" s="383">
        <v>68.900000000000006</v>
      </c>
      <c r="AI18" s="384"/>
      <c r="AJ18" s="384"/>
      <c r="AK18" s="384"/>
      <c r="AL18" s="385"/>
      <c r="AM18" s="489"/>
      <c r="AN18" s="393"/>
      <c r="AO18" s="393"/>
      <c r="AP18" s="393"/>
      <c r="AQ18" s="393"/>
      <c r="AR18" s="393"/>
      <c r="AS18" s="393"/>
      <c r="AT18" s="394"/>
      <c r="AU18" s="469"/>
      <c r="AV18" s="470"/>
      <c r="AW18" s="470"/>
      <c r="AX18" s="470"/>
      <c r="AY18" s="399" t="s">
        <v>163</v>
      </c>
      <c r="AZ18" s="400"/>
      <c r="BA18" s="400"/>
      <c r="BB18" s="400"/>
      <c r="BC18" s="400"/>
      <c r="BD18" s="400"/>
      <c r="BE18" s="400"/>
      <c r="BF18" s="400"/>
      <c r="BG18" s="400"/>
      <c r="BH18" s="400"/>
      <c r="BI18" s="400"/>
      <c r="BJ18" s="400"/>
      <c r="BK18" s="400"/>
      <c r="BL18" s="400"/>
      <c r="BM18" s="401"/>
      <c r="BN18" s="419">
        <v>11446140</v>
      </c>
      <c r="BO18" s="420"/>
      <c r="BP18" s="420"/>
      <c r="BQ18" s="420"/>
      <c r="BR18" s="420"/>
      <c r="BS18" s="420"/>
      <c r="BT18" s="420"/>
      <c r="BU18" s="421"/>
      <c r="BV18" s="419">
        <v>11272461</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164</v>
      </c>
      <c r="C19" s="472"/>
      <c r="D19" s="472"/>
      <c r="E19" s="473"/>
      <c r="F19" s="473"/>
      <c r="G19" s="473"/>
      <c r="H19" s="473"/>
      <c r="I19" s="473"/>
      <c r="J19" s="473"/>
      <c r="K19" s="473"/>
      <c r="L19" s="474">
        <v>111</v>
      </c>
      <c r="M19" s="474"/>
      <c r="N19" s="474"/>
      <c r="O19" s="474"/>
      <c r="P19" s="474"/>
      <c r="Q19" s="474"/>
      <c r="R19" s="475"/>
      <c r="S19" s="475"/>
      <c r="T19" s="475"/>
      <c r="U19" s="475"/>
      <c r="V19" s="476"/>
      <c r="W19" s="483"/>
      <c r="X19" s="484"/>
      <c r="Y19" s="484"/>
      <c r="Z19" s="484"/>
      <c r="AA19" s="484"/>
      <c r="AB19" s="484"/>
      <c r="AC19" s="487"/>
      <c r="AD19" s="487"/>
      <c r="AE19" s="487"/>
      <c r="AF19" s="487"/>
      <c r="AG19" s="487"/>
      <c r="AH19" s="487"/>
      <c r="AI19" s="487"/>
      <c r="AJ19" s="487"/>
      <c r="AK19" s="487"/>
      <c r="AL19" s="488"/>
      <c r="AM19" s="489"/>
      <c r="AN19" s="393"/>
      <c r="AO19" s="393"/>
      <c r="AP19" s="393"/>
      <c r="AQ19" s="393"/>
      <c r="AR19" s="393"/>
      <c r="AS19" s="393"/>
      <c r="AT19" s="394"/>
      <c r="AU19" s="469"/>
      <c r="AV19" s="470"/>
      <c r="AW19" s="470"/>
      <c r="AX19" s="470"/>
      <c r="AY19" s="399" t="s">
        <v>165</v>
      </c>
      <c r="AZ19" s="400"/>
      <c r="BA19" s="400"/>
      <c r="BB19" s="400"/>
      <c r="BC19" s="400"/>
      <c r="BD19" s="400"/>
      <c r="BE19" s="400"/>
      <c r="BF19" s="400"/>
      <c r="BG19" s="400"/>
      <c r="BH19" s="400"/>
      <c r="BI19" s="400"/>
      <c r="BJ19" s="400"/>
      <c r="BK19" s="400"/>
      <c r="BL19" s="400"/>
      <c r="BM19" s="401"/>
      <c r="BN19" s="419">
        <v>14830712</v>
      </c>
      <c r="BO19" s="420"/>
      <c r="BP19" s="420"/>
      <c r="BQ19" s="420"/>
      <c r="BR19" s="420"/>
      <c r="BS19" s="420"/>
      <c r="BT19" s="420"/>
      <c r="BU19" s="421"/>
      <c r="BV19" s="419">
        <v>15254388</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166</v>
      </c>
      <c r="C20" s="472"/>
      <c r="D20" s="472"/>
      <c r="E20" s="473"/>
      <c r="F20" s="473"/>
      <c r="G20" s="473"/>
      <c r="H20" s="473"/>
      <c r="I20" s="473"/>
      <c r="J20" s="473"/>
      <c r="K20" s="473"/>
      <c r="L20" s="474">
        <v>18337</v>
      </c>
      <c r="M20" s="474"/>
      <c r="N20" s="474"/>
      <c r="O20" s="474"/>
      <c r="P20" s="474"/>
      <c r="Q20" s="474"/>
      <c r="R20" s="475"/>
      <c r="S20" s="475"/>
      <c r="T20" s="475"/>
      <c r="U20" s="475"/>
      <c r="V20" s="476"/>
      <c r="W20" s="485"/>
      <c r="X20" s="486"/>
      <c r="Y20" s="486"/>
      <c r="Z20" s="486"/>
      <c r="AA20" s="486"/>
      <c r="AB20" s="486"/>
      <c r="AC20" s="477"/>
      <c r="AD20" s="477"/>
      <c r="AE20" s="477"/>
      <c r="AF20" s="477"/>
      <c r="AG20" s="477"/>
      <c r="AH20" s="477"/>
      <c r="AI20" s="477"/>
      <c r="AJ20" s="477"/>
      <c r="AK20" s="477"/>
      <c r="AL20" s="478"/>
      <c r="AM20" s="479"/>
      <c r="AN20" s="375"/>
      <c r="AO20" s="375"/>
      <c r="AP20" s="375"/>
      <c r="AQ20" s="375"/>
      <c r="AR20" s="375"/>
      <c r="AS20" s="375"/>
      <c r="AT20" s="376"/>
      <c r="AU20" s="480"/>
      <c r="AV20" s="481"/>
      <c r="AW20" s="481"/>
      <c r="AX20" s="482"/>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49" t="s">
        <v>167</v>
      </c>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50"/>
      <c r="AN21" s="450"/>
      <c r="AO21" s="450"/>
      <c r="AP21" s="450"/>
      <c r="AQ21" s="450"/>
      <c r="AR21" s="450"/>
      <c r="AS21" s="450"/>
      <c r="AT21" s="450"/>
      <c r="AU21" s="450"/>
      <c r="AV21" s="450"/>
      <c r="AW21" s="450"/>
      <c r="AX21" s="451"/>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52" t="s">
        <v>168</v>
      </c>
      <c r="C22" s="453"/>
      <c r="D22" s="454"/>
      <c r="E22" s="461" t="s">
        <v>1</v>
      </c>
      <c r="F22" s="433"/>
      <c r="G22" s="433"/>
      <c r="H22" s="433"/>
      <c r="I22" s="433"/>
      <c r="J22" s="433"/>
      <c r="K22" s="434"/>
      <c r="L22" s="461" t="s">
        <v>169</v>
      </c>
      <c r="M22" s="433"/>
      <c r="N22" s="433"/>
      <c r="O22" s="433"/>
      <c r="P22" s="434"/>
      <c r="Q22" s="443" t="s">
        <v>170</v>
      </c>
      <c r="R22" s="444"/>
      <c r="S22" s="444"/>
      <c r="T22" s="444"/>
      <c r="U22" s="444"/>
      <c r="V22" s="462"/>
      <c r="W22" s="464" t="s">
        <v>171</v>
      </c>
      <c r="X22" s="453"/>
      <c r="Y22" s="454"/>
      <c r="Z22" s="461" t="s">
        <v>1</v>
      </c>
      <c r="AA22" s="433"/>
      <c r="AB22" s="433"/>
      <c r="AC22" s="433"/>
      <c r="AD22" s="433"/>
      <c r="AE22" s="433"/>
      <c r="AF22" s="433"/>
      <c r="AG22" s="434"/>
      <c r="AH22" s="432" t="s">
        <v>172</v>
      </c>
      <c r="AI22" s="433"/>
      <c r="AJ22" s="433"/>
      <c r="AK22" s="433"/>
      <c r="AL22" s="434"/>
      <c r="AM22" s="432" t="s">
        <v>173</v>
      </c>
      <c r="AN22" s="438"/>
      <c r="AO22" s="438"/>
      <c r="AP22" s="438"/>
      <c r="AQ22" s="438"/>
      <c r="AR22" s="439"/>
      <c r="AS22" s="443" t="s">
        <v>170</v>
      </c>
      <c r="AT22" s="444"/>
      <c r="AU22" s="444"/>
      <c r="AV22" s="444"/>
      <c r="AW22" s="444"/>
      <c r="AX22" s="445"/>
      <c r="AY22" s="411" t="s">
        <v>174</v>
      </c>
      <c r="AZ22" s="412"/>
      <c r="BA22" s="412"/>
      <c r="BB22" s="412"/>
      <c r="BC22" s="412"/>
      <c r="BD22" s="412"/>
      <c r="BE22" s="412"/>
      <c r="BF22" s="412"/>
      <c r="BG22" s="412"/>
      <c r="BH22" s="412"/>
      <c r="BI22" s="412"/>
      <c r="BJ22" s="412"/>
      <c r="BK22" s="412"/>
      <c r="BL22" s="412"/>
      <c r="BM22" s="413"/>
      <c r="BN22" s="414">
        <v>13583141</v>
      </c>
      <c r="BO22" s="415"/>
      <c r="BP22" s="415"/>
      <c r="BQ22" s="415"/>
      <c r="BR22" s="415"/>
      <c r="BS22" s="415"/>
      <c r="BT22" s="415"/>
      <c r="BU22" s="416"/>
      <c r="BV22" s="414">
        <v>14407506</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55"/>
      <c r="C23" s="456"/>
      <c r="D23" s="457"/>
      <c r="E23" s="435"/>
      <c r="F23" s="436"/>
      <c r="G23" s="436"/>
      <c r="H23" s="436"/>
      <c r="I23" s="436"/>
      <c r="J23" s="436"/>
      <c r="K23" s="437"/>
      <c r="L23" s="435"/>
      <c r="M23" s="436"/>
      <c r="N23" s="436"/>
      <c r="O23" s="436"/>
      <c r="P23" s="437"/>
      <c r="Q23" s="446"/>
      <c r="R23" s="447"/>
      <c r="S23" s="447"/>
      <c r="T23" s="447"/>
      <c r="U23" s="447"/>
      <c r="V23" s="463"/>
      <c r="W23" s="465"/>
      <c r="X23" s="456"/>
      <c r="Y23" s="457"/>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399" t="s">
        <v>175</v>
      </c>
      <c r="AZ23" s="400"/>
      <c r="BA23" s="400"/>
      <c r="BB23" s="400"/>
      <c r="BC23" s="400"/>
      <c r="BD23" s="400"/>
      <c r="BE23" s="400"/>
      <c r="BF23" s="400"/>
      <c r="BG23" s="400"/>
      <c r="BH23" s="400"/>
      <c r="BI23" s="400"/>
      <c r="BJ23" s="400"/>
      <c r="BK23" s="400"/>
      <c r="BL23" s="400"/>
      <c r="BM23" s="401"/>
      <c r="BN23" s="419">
        <v>9886191</v>
      </c>
      <c r="BO23" s="420"/>
      <c r="BP23" s="420"/>
      <c r="BQ23" s="420"/>
      <c r="BR23" s="420"/>
      <c r="BS23" s="420"/>
      <c r="BT23" s="420"/>
      <c r="BU23" s="421"/>
      <c r="BV23" s="419">
        <v>10561300</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55"/>
      <c r="C24" s="456"/>
      <c r="D24" s="457"/>
      <c r="E24" s="392" t="s">
        <v>176</v>
      </c>
      <c r="F24" s="393"/>
      <c r="G24" s="393"/>
      <c r="H24" s="393"/>
      <c r="I24" s="393"/>
      <c r="J24" s="393"/>
      <c r="K24" s="394"/>
      <c r="L24" s="395">
        <v>1</v>
      </c>
      <c r="M24" s="396"/>
      <c r="N24" s="396"/>
      <c r="O24" s="396"/>
      <c r="P24" s="397"/>
      <c r="Q24" s="395">
        <v>9500</v>
      </c>
      <c r="R24" s="396"/>
      <c r="S24" s="396"/>
      <c r="T24" s="396"/>
      <c r="U24" s="396"/>
      <c r="V24" s="397"/>
      <c r="W24" s="465"/>
      <c r="X24" s="456"/>
      <c r="Y24" s="457"/>
      <c r="Z24" s="392" t="s">
        <v>177</v>
      </c>
      <c r="AA24" s="393"/>
      <c r="AB24" s="393"/>
      <c r="AC24" s="393"/>
      <c r="AD24" s="393"/>
      <c r="AE24" s="393"/>
      <c r="AF24" s="393"/>
      <c r="AG24" s="394"/>
      <c r="AH24" s="395">
        <v>226</v>
      </c>
      <c r="AI24" s="396"/>
      <c r="AJ24" s="396"/>
      <c r="AK24" s="396"/>
      <c r="AL24" s="397"/>
      <c r="AM24" s="395">
        <v>668282</v>
      </c>
      <c r="AN24" s="396"/>
      <c r="AO24" s="396"/>
      <c r="AP24" s="396"/>
      <c r="AQ24" s="396"/>
      <c r="AR24" s="397"/>
      <c r="AS24" s="395">
        <v>2957</v>
      </c>
      <c r="AT24" s="396"/>
      <c r="AU24" s="396"/>
      <c r="AV24" s="396"/>
      <c r="AW24" s="396"/>
      <c r="AX24" s="398"/>
      <c r="AY24" s="386" t="s">
        <v>178</v>
      </c>
      <c r="AZ24" s="387"/>
      <c r="BA24" s="387"/>
      <c r="BB24" s="387"/>
      <c r="BC24" s="387"/>
      <c r="BD24" s="387"/>
      <c r="BE24" s="387"/>
      <c r="BF24" s="387"/>
      <c r="BG24" s="387"/>
      <c r="BH24" s="387"/>
      <c r="BI24" s="387"/>
      <c r="BJ24" s="387"/>
      <c r="BK24" s="387"/>
      <c r="BL24" s="387"/>
      <c r="BM24" s="388"/>
      <c r="BN24" s="419">
        <v>6617619</v>
      </c>
      <c r="BO24" s="420"/>
      <c r="BP24" s="420"/>
      <c r="BQ24" s="420"/>
      <c r="BR24" s="420"/>
      <c r="BS24" s="420"/>
      <c r="BT24" s="420"/>
      <c r="BU24" s="421"/>
      <c r="BV24" s="419">
        <v>6868478</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55"/>
      <c r="C25" s="456"/>
      <c r="D25" s="457"/>
      <c r="E25" s="392" t="s">
        <v>179</v>
      </c>
      <c r="F25" s="393"/>
      <c r="G25" s="393"/>
      <c r="H25" s="393"/>
      <c r="I25" s="393"/>
      <c r="J25" s="393"/>
      <c r="K25" s="394"/>
      <c r="L25" s="395">
        <v>1</v>
      </c>
      <c r="M25" s="396"/>
      <c r="N25" s="396"/>
      <c r="O25" s="396"/>
      <c r="P25" s="397"/>
      <c r="Q25" s="395">
        <v>7600</v>
      </c>
      <c r="R25" s="396"/>
      <c r="S25" s="396"/>
      <c r="T25" s="396"/>
      <c r="U25" s="396"/>
      <c r="V25" s="397"/>
      <c r="W25" s="465"/>
      <c r="X25" s="456"/>
      <c r="Y25" s="457"/>
      <c r="Z25" s="392" t="s">
        <v>180</v>
      </c>
      <c r="AA25" s="393"/>
      <c r="AB25" s="393"/>
      <c r="AC25" s="393"/>
      <c r="AD25" s="393"/>
      <c r="AE25" s="393"/>
      <c r="AF25" s="393"/>
      <c r="AG25" s="394"/>
      <c r="AH25" s="395" t="s">
        <v>181</v>
      </c>
      <c r="AI25" s="396"/>
      <c r="AJ25" s="396"/>
      <c r="AK25" s="396"/>
      <c r="AL25" s="397"/>
      <c r="AM25" s="395" t="s">
        <v>181</v>
      </c>
      <c r="AN25" s="396"/>
      <c r="AO25" s="396"/>
      <c r="AP25" s="396"/>
      <c r="AQ25" s="396"/>
      <c r="AR25" s="397"/>
      <c r="AS25" s="395" t="s">
        <v>181</v>
      </c>
      <c r="AT25" s="396"/>
      <c r="AU25" s="396"/>
      <c r="AV25" s="396"/>
      <c r="AW25" s="396"/>
      <c r="AX25" s="398"/>
      <c r="AY25" s="411" t="s">
        <v>182</v>
      </c>
      <c r="AZ25" s="412"/>
      <c r="BA25" s="412"/>
      <c r="BB25" s="412"/>
      <c r="BC25" s="412"/>
      <c r="BD25" s="412"/>
      <c r="BE25" s="412"/>
      <c r="BF25" s="412"/>
      <c r="BG25" s="412"/>
      <c r="BH25" s="412"/>
      <c r="BI25" s="412"/>
      <c r="BJ25" s="412"/>
      <c r="BK25" s="412"/>
      <c r="BL25" s="412"/>
      <c r="BM25" s="413"/>
      <c r="BN25" s="414">
        <v>1639666</v>
      </c>
      <c r="BO25" s="415"/>
      <c r="BP25" s="415"/>
      <c r="BQ25" s="415"/>
      <c r="BR25" s="415"/>
      <c r="BS25" s="415"/>
      <c r="BT25" s="415"/>
      <c r="BU25" s="416"/>
      <c r="BV25" s="414">
        <v>907502</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55"/>
      <c r="C26" s="456"/>
      <c r="D26" s="457"/>
      <c r="E26" s="392" t="s">
        <v>183</v>
      </c>
      <c r="F26" s="393"/>
      <c r="G26" s="393"/>
      <c r="H26" s="393"/>
      <c r="I26" s="393"/>
      <c r="J26" s="393"/>
      <c r="K26" s="394"/>
      <c r="L26" s="395">
        <v>1</v>
      </c>
      <c r="M26" s="396"/>
      <c r="N26" s="396"/>
      <c r="O26" s="396"/>
      <c r="P26" s="397"/>
      <c r="Q26" s="395">
        <v>6700</v>
      </c>
      <c r="R26" s="396"/>
      <c r="S26" s="396"/>
      <c r="T26" s="396"/>
      <c r="U26" s="396"/>
      <c r="V26" s="397"/>
      <c r="W26" s="465"/>
      <c r="X26" s="456"/>
      <c r="Y26" s="457"/>
      <c r="Z26" s="392" t="s">
        <v>184</v>
      </c>
      <c r="AA26" s="430"/>
      <c r="AB26" s="430"/>
      <c r="AC26" s="430"/>
      <c r="AD26" s="430"/>
      <c r="AE26" s="430"/>
      <c r="AF26" s="430"/>
      <c r="AG26" s="431"/>
      <c r="AH26" s="395">
        <v>17</v>
      </c>
      <c r="AI26" s="396"/>
      <c r="AJ26" s="396"/>
      <c r="AK26" s="396"/>
      <c r="AL26" s="397"/>
      <c r="AM26" s="395">
        <v>52445</v>
      </c>
      <c r="AN26" s="396"/>
      <c r="AO26" s="396"/>
      <c r="AP26" s="396"/>
      <c r="AQ26" s="396"/>
      <c r="AR26" s="397"/>
      <c r="AS26" s="395">
        <v>3085</v>
      </c>
      <c r="AT26" s="396"/>
      <c r="AU26" s="396"/>
      <c r="AV26" s="396"/>
      <c r="AW26" s="396"/>
      <c r="AX26" s="398"/>
      <c r="AY26" s="428" t="s">
        <v>185</v>
      </c>
      <c r="AZ26" s="373"/>
      <c r="BA26" s="373"/>
      <c r="BB26" s="373"/>
      <c r="BC26" s="373"/>
      <c r="BD26" s="373"/>
      <c r="BE26" s="373"/>
      <c r="BF26" s="373"/>
      <c r="BG26" s="373"/>
      <c r="BH26" s="373"/>
      <c r="BI26" s="373"/>
      <c r="BJ26" s="373"/>
      <c r="BK26" s="373"/>
      <c r="BL26" s="373"/>
      <c r="BM26" s="429"/>
      <c r="BN26" s="419" t="s">
        <v>181</v>
      </c>
      <c r="BO26" s="420"/>
      <c r="BP26" s="420"/>
      <c r="BQ26" s="420"/>
      <c r="BR26" s="420"/>
      <c r="BS26" s="420"/>
      <c r="BT26" s="420"/>
      <c r="BU26" s="421"/>
      <c r="BV26" s="419" t="s">
        <v>181</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55"/>
      <c r="C27" s="456"/>
      <c r="D27" s="457"/>
      <c r="E27" s="392" t="s">
        <v>186</v>
      </c>
      <c r="F27" s="393"/>
      <c r="G27" s="393"/>
      <c r="H27" s="393"/>
      <c r="I27" s="393"/>
      <c r="J27" s="393"/>
      <c r="K27" s="394"/>
      <c r="L27" s="395">
        <v>1</v>
      </c>
      <c r="M27" s="396"/>
      <c r="N27" s="396"/>
      <c r="O27" s="396"/>
      <c r="P27" s="397"/>
      <c r="Q27" s="395">
        <v>4500</v>
      </c>
      <c r="R27" s="396"/>
      <c r="S27" s="396"/>
      <c r="T27" s="396"/>
      <c r="U27" s="396"/>
      <c r="V27" s="397"/>
      <c r="W27" s="465"/>
      <c r="X27" s="456"/>
      <c r="Y27" s="457"/>
      <c r="Z27" s="392" t="s">
        <v>187</v>
      </c>
      <c r="AA27" s="393"/>
      <c r="AB27" s="393"/>
      <c r="AC27" s="393"/>
      <c r="AD27" s="393"/>
      <c r="AE27" s="393"/>
      <c r="AF27" s="393"/>
      <c r="AG27" s="394"/>
      <c r="AH27" s="395">
        <v>1</v>
      </c>
      <c r="AI27" s="396"/>
      <c r="AJ27" s="396"/>
      <c r="AK27" s="396"/>
      <c r="AL27" s="397"/>
      <c r="AM27" s="395" t="s">
        <v>188</v>
      </c>
      <c r="AN27" s="396"/>
      <c r="AO27" s="396"/>
      <c r="AP27" s="396"/>
      <c r="AQ27" s="396"/>
      <c r="AR27" s="397"/>
      <c r="AS27" s="395" t="s">
        <v>189</v>
      </c>
      <c r="AT27" s="396"/>
      <c r="AU27" s="396"/>
      <c r="AV27" s="396"/>
      <c r="AW27" s="396"/>
      <c r="AX27" s="398"/>
      <c r="AY27" s="425" t="s">
        <v>190</v>
      </c>
      <c r="AZ27" s="426"/>
      <c r="BA27" s="426"/>
      <c r="BB27" s="426"/>
      <c r="BC27" s="426"/>
      <c r="BD27" s="426"/>
      <c r="BE27" s="426"/>
      <c r="BF27" s="426"/>
      <c r="BG27" s="426"/>
      <c r="BH27" s="426"/>
      <c r="BI27" s="426"/>
      <c r="BJ27" s="426"/>
      <c r="BK27" s="426"/>
      <c r="BL27" s="426"/>
      <c r="BM27" s="427"/>
      <c r="BN27" s="422">
        <v>332769</v>
      </c>
      <c r="BO27" s="423"/>
      <c r="BP27" s="423"/>
      <c r="BQ27" s="423"/>
      <c r="BR27" s="423"/>
      <c r="BS27" s="423"/>
      <c r="BT27" s="423"/>
      <c r="BU27" s="424"/>
      <c r="BV27" s="422">
        <v>317744</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55"/>
      <c r="C28" s="456"/>
      <c r="D28" s="457"/>
      <c r="E28" s="392" t="s">
        <v>191</v>
      </c>
      <c r="F28" s="393"/>
      <c r="G28" s="393"/>
      <c r="H28" s="393"/>
      <c r="I28" s="393"/>
      <c r="J28" s="393"/>
      <c r="K28" s="394"/>
      <c r="L28" s="395">
        <v>1</v>
      </c>
      <c r="M28" s="396"/>
      <c r="N28" s="396"/>
      <c r="O28" s="396"/>
      <c r="P28" s="397"/>
      <c r="Q28" s="395">
        <v>3900</v>
      </c>
      <c r="R28" s="396"/>
      <c r="S28" s="396"/>
      <c r="T28" s="396"/>
      <c r="U28" s="396"/>
      <c r="V28" s="397"/>
      <c r="W28" s="465"/>
      <c r="X28" s="456"/>
      <c r="Y28" s="457"/>
      <c r="Z28" s="392" t="s">
        <v>192</v>
      </c>
      <c r="AA28" s="393"/>
      <c r="AB28" s="393"/>
      <c r="AC28" s="393"/>
      <c r="AD28" s="393"/>
      <c r="AE28" s="393"/>
      <c r="AF28" s="393"/>
      <c r="AG28" s="394"/>
      <c r="AH28" s="395" t="s">
        <v>181</v>
      </c>
      <c r="AI28" s="396"/>
      <c r="AJ28" s="396"/>
      <c r="AK28" s="396"/>
      <c r="AL28" s="397"/>
      <c r="AM28" s="395" t="s">
        <v>181</v>
      </c>
      <c r="AN28" s="396"/>
      <c r="AO28" s="396"/>
      <c r="AP28" s="396"/>
      <c r="AQ28" s="396"/>
      <c r="AR28" s="397"/>
      <c r="AS28" s="395" t="s">
        <v>181</v>
      </c>
      <c r="AT28" s="396"/>
      <c r="AU28" s="396"/>
      <c r="AV28" s="396"/>
      <c r="AW28" s="396"/>
      <c r="AX28" s="398"/>
      <c r="AY28" s="402" t="s">
        <v>193</v>
      </c>
      <c r="AZ28" s="403"/>
      <c r="BA28" s="403"/>
      <c r="BB28" s="404"/>
      <c r="BC28" s="411" t="s">
        <v>49</v>
      </c>
      <c r="BD28" s="412"/>
      <c r="BE28" s="412"/>
      <c r="BF28" s="412"/>
      <c r="BG28" s="412"/>
      <c r="BH28" s="412"/>
      <c r="BI28" s="412"/>
      <c r="BJ28" s="412"/>
      <c r="BK28" s="412"/>
      <c r="BL28" s="412"/>
      <c r="BM28" s="413"/>
      <c r="BN28" s="414">
        <v>3943888</v>
      </c>
      <c r="BO28" s="415"/>
      <c r="BP28" s="415"/>
      <c r="BQ28" s="415"/>
      <c r="BR28" s="415"/>
      <c r="BS28" s="415"/>
      <c r="BT28" s="415"/>
      <c r="BU28" s="416"/>
      <c r="BV28" s="414">
        <v>3867377</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55"/>
      <c r="C29" s="456"/>
      <c r="D29" s="457"/>
      <c r="E29" s="392" t="s">
        <v>194</v>
      </c>
      <c r="F29" s="393"/>
      <c r="G29" s="393"/>
      <c r="H29" s="393"/>
      <c r="I29" s="393"/>
      <c r="J29" s="393"/>
      <c r="K29" s="394"/>
      <c r="L29" s="395">
        <v>20</v>
      </c>
      <c r="M29" s="396"/>
      <c r="N29" s="396"/>
      <c r="O29" s="396"/>
      <c r="P29" s="397"/>
      <c r="Q29" s="395">
        <v>3500</v>
      </c>
      <c r="R29" s="396"/>
      <c r="S29" s="396"/>
      <c r="T29" s="396"/>
      <c r="U29" s="396"/>
      <c r="V29" s="397"/>
      <c r="W29" s="466"/>
      <c r="X29" s="467"/>
      <c r="Y29" s="468"/>
      <c r="Z29" s="392" t="s">
        <v>195</v>
      </c>
      <c r="AA29" s="393"/>
      <c r="AB29" s="393"/>
      <c r="AC29" s="393"/>
      <c r="AD29" s="393"/>
      <c r="AE29" s="393"/>
      <c r="AF29" s="393"/>
      <c r="AG29" s="394"/>
      <c r="AH29" s="395">
        <v>227</v>
      </c>
      <c r="AI29" s="396"/>
      <c r="AJ29" s="396"/>
      <c r="AK29" s="396"/>
      <c r="AL29" s="397"/>
      <c r="AM29" s="395">
        <v>672064</v>
      </c>
      <c r="AN29" s="396"/>
      <c r="AO29" s="396"/>
      <c r="AP29" s="396"/>
      <c r="AQ29" s="396"/>
      <c r="AR29" s="397"/>
      <c r="AS29" s="395">
        <v>2961</v>
      </c>
      <c r="AT29" s="396"/>
      <c r="AU29" s="396"/>
      <c r="AV29" s="396"/>
      <c r="AW29" s="396"/>
      <c r="AX29" s="398"/>
      <c r="AY29" s="405"/>
      <c r="AZ29" s="406"/>
      <c r="BA29" s="406"/>
      <c r="BB29" s="407"/>
      <c r="BC29" s="399" t="s">
        <v>196</v>
      </c>
      <c r="BD29" s="400"/>
      <c r="BE29" s="400"/>
      <c r="BF29" s="400"/>
      <c r="BG29" s="400"/>
      <c r="BH29" s="400"/>
      <c r="BI29" s="400"/>
      <c r="BJ29" s="400"/>
      <c r="BK29" s="400"/>
      <c r="BL29" s="400"/>
      <c r="BM29" s="401"/>
      <c r="BN29" s="419">
        <v>1072784</v>
      </c>
      <c r="BO29" s="420"/>
      <c r="BP29" s="420"/>
      <c r="BQ29" s="420"/>
      <c r="BR29" s="420"/>
      <c r="BS29" s="420"/>
      <c r="BT29" s="420"/>
      <c r="BU29" s="421"/>
      <c r="BV29" s="419">
        <v>1104569</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58"/>
      <c r="C30" s="459"/>
      <c r="D30" s="460"/>
      <c r="E30" s="374"/>
      <c r="F30" s="375"/>
      <c r="G30" s="375"/>
      <c r="H30" s="375"/>
      <c r="I30" s="375"/>
      <c r="J30" s="375"/>
      <c r="K30" s="376"/>
      <c r="L30" s="377"/>
      <c r="M30" s="378"/>
      <c r="N30" s="378"/>
      <c r="O30" s="378"/>
      <c r="P30" s="379"/>
      <c r="Q30" s="377"/>
      <c r="R30" s="378"/>
      <c r="S30" s="378"/>
      <c r="T30" s="378"/>
      <c r="U30" s="378"/>
      <c r="V30" s="379"/>
      <c r="W30" s="380" t="s">
        <v>197</v>
      </c>
      <c r="X30" s="381"/>
      <c r="Y30" s="381"/>
      <c r="Z30" s="381"/>
      <c r="AA30" s="381"/>
      <c r="AB30" s="381"/>
      <c r="AC30" s="381"/>
      <c r="AD30" s="381"/>
      <c r="AE30" s="381"/>
      <c r="AF30" s="381"/>
      <c r="AG30" s="382"/>
      <c r="AH30" s="383">
        <v>98</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51</v>
      </c>
      <c r="BD30" s="387"/>
      <c r="BE30" s="387"/>
      <c r="BF30" s="387"/>
      <c r="BG30" s="387"/>
      <c r="BH30" s="387"/>
      <c r="BI30" s="387"/>
      <c r="BJ30" s="387"/>
      <c r="BK30" s="387"/>
      <c r="BL30" s="387"/>
      <c r="BM30" s="388"/>
      <c r="BN30" s="422">
        <v>5362618</v>
      </c>
      <c r="BO30" s="423"/>
      <c r="BP30" s="423"/>
      <c r="BQ30" s="423"/>
      <c r="BR30" s="423"/>
      <c r="BS30" s="423"/>
      <c r="BT30" s="423"/>
      <c r="BU30" s="424"/>
      <c r="BV30" s="422">
        <v>5801322</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198</v>
      </c>
      <c r="D32" s="372"/>
      <c r="E32" s="372"/>
      <c r="F32" s="372"/>
      <c r="G32" s="372"/>
      <c r="H32" s="372"/>
      <c r="I32" s="372"/>
      <c r="J32" s="372"/>
      <c r="K32" s="372"/>
      <c r="L32" s="372"/>
      <c r="M32" s="372"/>
      <c r="N32" s="372"/>
      <c r="O32" s="372"/>
      <c r="P32" s="372"/>
      <c r="Q32" s="372"/>
      <c r="R32" s="372"/>
      <c r="S32" s="372"/>
      <c r="U32" s="373" t="s">
        <v>199</v>
      </c>
      <c r="V32" s="373"/>
      <c r="W32" s="373"/>
      <c r="X32" s="373"/>
      <c r="Y32" s="373"/>
      <c r="Z32" s="373"/>
      <c r="AA32" s="373"/>
      <c r="AB32" s="373"/>
      <c r="AC32" s="373"/>
      <c r="AD32" s="373"/>
      <c r="AE32" s="373"/>
      <c r="AF32" s="373"/>
      <c r="AG32" s="373"/>
      <c r="AH32" s="373"/>
      <c r="AI32" s="373"/>
      <c r="AJ32" s="373"/>
      <c r="AK32" s="373"/>
      <c r="AM32" s="373" t="s">
        <v>200</v>
      </c>
      <c r="AN32" s="373"/>
      <c r="AO32" s="373"/>
      <c r="AP32" s="373"/>
      <c r="AQ32" s="373"/>
      <c r="AR32" s="373"/>
      <c r="AS32" s="373"/>
      <c r="AT32" s="373"/>
      <c r="AU32" s="373"/>
      <c r="AV32" s="373"/>
      <c r="AW32" s="373"/>
      <c r="AX32" s="373"/>
      <c r="AY32" s="373"/>
      <c r="AZ32" s="373"/>
      <c r="BA32" s="373"/>
      <c r="BB32" s="373"/>
      <c r="BC32" s="373"/>
      <c r="BE32" s="373" t="s">
        <v>201</v>
      </c>
      <c r="BF32" s="373"/>
      <c r="BG32" s="373"/>
      <c r="BH32" s="373"/>
      <c r="BI32" s="373"/>
      <c r="BJ32" s="373"/>
      <c r="BK32" s="373"/>
      <c r="BL32" s="373"/>
      <c r="BM32" s="373"/>
      <c r="BN32" s="373"/>
      <c r="BO32" s="373"/>
      <c r="BP32" s="373"/>
      <c r="BQ32" s="373"/>
      <c r="BR32" s="373"/>
      <c r="BS32" s="373"/>
      <c r="BT32" s="373"/>
      <c r="BU32" s="373"/>
      <c r="BW32" s="373" t="s">
        <v>202</v>
      </c>
      <c r="BX32" s="373"/>
      <c r="BY32" s="373"/>
      <c r="BZ32" s="373"/>
      <c r="CA32" s="373"/>
      <c r="CB32" s="373"/>
      <c r="CC32" s="373"/>
      <c r="CD32" s="373"/>
      <c r="CE32" s="373"/>
      <c r="CF32" s="373"/>
      <c r="CG32" s="373"/>
      <c r="CH32" s="373"/>
      <c r="CI32" s="373"/>
      <c r="CJ32" s="373"/>
      <c r="CK32" s="373"/>
      <c r="CL32" s="373"/>
      <c r="CM32" s="373"/>
      <c r="CO32" s="373" t="s">
        <v>203</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204</v>
      </c>
      <c r="D33" s="371"/>
      <c r="E33" s="370" t="s">
        <v>205</v>
      </c>
      <c r="F33" s="370"/>
      <c r="G33" s="370"/>
      <c r="H33" s="370"/>
      <c r="I33" s="370"/>
      <c r="J33" s="370"/>
      <c r="K33" s="370"/>
      <c r="L33" s="370"/>
      <c r="M33" s="370"/>
      <c r="N33" s="370"/>
      <c r="O33" s="370"/>
      <c r="P33" s="370"/>
      <c r="Q33" s="370"/>
      <c r="R33" s="370"/>
      <c r="S33" s="370"/>
      <c r="T33" s="206"/>
      <c r="U33" s="371" t="s">
        <v>206</v>
      </c>
      <c r="V33" s="371"/>
      <c r="W33" s="370" t="s">
        <v>207</v>
      </c>
      <c r="X33" s="370"/>
      <c r="Y33" s="370"/>
      <c r="Z33" s="370"/>
      <c r="AA33" s="370"/>
      <c r="AB33" s="370"/>
      <c r="AC33" s="370"/>
      <c r="AD33" s="370"/>
      <c r="AE33" s="370"/>
      <c r="AF33" s="370"/>
      <c r="AG33" s="370"/>
      <c r="AH33" s="370"/>
      <c r="AI33" s="370"/>
      <c r="AJ33" s="370"/>
      <c r="AK33" s="370"/>
      <c r="AL33" s="206"/>
      <c r="AM33" s="371" t="s">
        <v>204</v>
      </c>
      <c r="AN33" s="371"/>
      <c r="AO33" s="370" t="s">
        <v>207</v>
      </c>
      <c r="AP33" s="370"/>
      <c r="AQ33" s="370"/>
      <c r="AR33" s="370"/>
      <c r="AS33" s="370"/>
      <c r="AT33" s="370"/>
      <c r="AU33" s="370"/>
      <c r="AV33" s="370"/>
      <c r="AW33" s="370"/>
      <c r="AX33" s="370"/>
      <c r="AY33" s="370"/>
      <c r="AZ33" s="370"/>
      <c r="BA33" s="370"/>
      <c r="BB33" s="370"/>
      <c r="BC33" s="370"/>
      <c r="BD33" s="207"/>
      <c r="BE33" s="370" t="s">
        <v>208</v>
      </c>
      <c r="BF33" s="370"/>
      <c r="BG33" s="370" t="s">
        <v>209</v>
      </c>
      <c r="BH33" s="370"/>
      <c r="BI33" s="370"/>
      <c r="BJ33" s="370"/>
      <c r="BK33" s="370"/>
      <c r="BL33" s="370"/>
      <c r="BM33" s="370"/>
      <c r="BN33" s="370"/>
      <c r="BO33" s="370"/>
      <c r="BP33" s="370"/>
      <c r="BQ33" s="370"/>
      <c r="BR33" s="370"/>
      <c r="BS33" s="370"/>
      <c r="BT33" s="370"/>
      <c r="BU33" s="370"/>
      <c r="BV33" s="207"/>
      <c r="BW33" s="371" t="s">
        <v>208</v>
      </c>
      <c r="BX33" s="371"/>
      <c r="BY33" s="370" t="s">
        <v>210</v>
      </c>
      <c r="BZ33" s="370"/>
      <c r="CA33" s="370"/>
      <c r="CB33" s="370"/>
      <c r="CC33" s="370"/>
      <c r="CD33" s="370"/>
      <c r="CE33" s="370"/>
      <c r="CF33" s="370"/>
      <c r="CG33" s="370"/>
      <c r="CH33" s="370"/>
      <c r="CI33" s="370"/>
      <c r="CJ33" s="370"/>
      <c r="CK33" s="370"/>
      <c r="CL33" s="370"/>
      <c r="CM33" s="370"/>
      <c r="CN33" s="206"/>
      <c r="CO33" s="371" t="s">
        <v>204</v>
      </c>
      <c r="CP33" s="371"/>
      <c r="CQ33" s="370" t="s">
        <v>211</v>
      </c>
      <c r="CR33" s="370"/>
      <c r="CS33" s="370"/>
      <c r="CT33" s="370"/>
      <c r="CU33" s="370"/>
      <c r="CV33" s="370"/>
      <c r="CW33" s="370"/>
      <c r="CX33" s="370"/>
      <c r="CY33" s="370"/>
      <c r="CZ33" s="370"/>
      <c r="DA33" s="370"/>
      <c r="DB33" s="370"/>
      <c r="DC33" s="370"/>
      <c r="DD33" s="370"/>
      <c r="DE33" s="370"/>
      <c r="DF33" s="206"/>
      <c r="DG33" s="369" t="s">
        <v>212</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4</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7</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t="str">
        <f>IF(BY34="","",MAX(C34:D43,U34:V43,AM34:AN43,BE34:BF43)+1)</f>
        <v/>
      </c>
      <c r="BX34" s="367"/>
      <c r="BY34" s="368" t="str">
        <f>IF('各会計、関係団体の財政状況及び健全化判断比率'!B68="","",'各会計、関係団体の財政状況及び健全化判断比率'!B68)</f>
        <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土地区画整理事業特別会計</v>
      </c>
      <c r="F35" s="368"/>
      <c r="G35" s="368"/>
      <c r="H35" s="368"/>
      <c r="I35" s="368"/>
      <c r="J35" s="368"/>
      <c r="K35" s="368"/>
      <c r="L35" s="368"/>
      <c r="M35" s="368"/>
      <c r="N35" s="368"/>
      <c r="O35" s="368"/>
      <c r="P35" s="368"/>
      <c r="Q35" s="368"/>
      <c r="R35" s="368"/>
      <c r="S35" s="368"/>
      <c r="T35" s="181"/>
      <c r="U35" s="367">
        <f>IF(W35="","",U34+1)</f>
        <v>5</v>
      </c>
      <c r="V35" s="367"/>
      <c r="W35" s="368" t="str">
        <f>IF('各会計、関係団体の財政状況及び健全化判断比率'!B29="","",'各会計、関係団体の財政状況及び健全化判断比率'!B29)</f>
        <v>介護保険事業特別会計</v>
      </c>
      <c r="X35" s="368"/>
      <c r="Y35" s="368"/>
      <c r="Z35" s="368"/>
      <c r="AA35" s="368"/>
      <c r="AB35" s="368"/>
      <c r="AC35" s="368"/>
      <c r="AD35" s="368"/>
      <c r="AE35" s="368"/>
      <c r="AF35" s="368"/>
      <c r="AG35" s="368"/>
      <c r="AH35" s="368"/>
      <c r="AI35" s="368"/>
      <c r="AJ35" s="368"/>
      <c r="AK35" s="368"/>
      <c r="AL35" s="181"/>
      <c r="AM35" s="367">
        <f t="shared" ref="AM35:AM43" si="0">IF(AO35="","",AM34+1)</f>
        <v>8</v>
      </c>
      <c r="AN35" s="367"/>
      <c r="AO35" s="368" t="str">
        <f>IF('各会計、関係団体の財政状況及び健全化判断比率'!B32="","",'各会計、関係団体の財政状況及び健全化判断比率'!B32)</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t="str">
        <f t="shared" ref="BW35:BW43" si="2">IF(BY35="","",BW34+1)</f>
        <v/>
      </c>
      <c r="BX35" s="367"/>
      <c r="BY35" s="368" t="str">
        <f>IF('各会計、関係団体の財政状況及び健全化判断比率'!B69="","",'各会計、関係団体の財政状況及び健全化判断比率'!B69)</f>
        <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f>IF(E36="","",C35+1)</f>
        <v>3</v>
      </c>
      <c r="D36" s="367"/>
      <c r="E36" s="368" t="str">
        <f>IF('各会計、関係団体の財政状況及び健全化判断比率'!B9="","",'各会計、関係団体の財政状況及び健全化判断比率'!B9)</f>
        <v>渡島公平委員会特別会計</v>
      </c>
      <c r="F36" s="368"/>
      <c r="G36" s="368"/>
      <c r="H36" s="368"/>
      <c r="I36" s="368"/>
      <c r="J36" s="368"/>
      <c r="K36" s="368"/>
      <c r="L36" s="368"/>
      <c r="M36" s="368"/>
      <c r="N36" s="368"/>
      <c r="O36" s="368"/>
      <c r="P36" s="368"/>
      <c r="Q36" s="368"/>
      <c r="R36" s="368"/>
      <c r="S36" s="368"/>
      <c r="T36" s="181"/>
      <c r="U36" s="367">
        <f t="shared" ref="U36:U43" si="4">IF(W36="","",U35+1)</f>
        <v>6</v>
      </c>
      <c r="V36" s="367"/>
      <c r="W36" s="368" t="str">
        <f>IF('各会計、関係団体の財政状況及び健全化判断比率'!B30="","",'各会計、関係団体の財政状況及び健全化判断比率'!B30)</f>
        <v>後期高齢者医療事業特別会計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t="str">
        <f t="shared" si="2"/>
        <v/>
      </c>
      <c r="BX36" s="367"/>
      <c r="BY36" s="368" t="str">
        <f>IF('各会計、関係団体の財政状況及び健全化判断比率'!B70="","",'各会計、関係団体の財政状況及び健全化判断比率'!B70)</f>
        <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t="str">
        <f t="shared" si="2"/>
        <v/>
      </c>
      <c r="BX37" s="367"/>
      <c r="BY37" s="368" t="str">
        <f>IF('各会計、関係団体の財政状況及び健全化判断比率'!B71="","",'各会計、関係団体の財政状況及び健全化判断比率'!B71)</f>
        <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t="str">
        <f t="shared" si="2"/>
        <v/>
      </c>
      <c r="BX38" s="367"/>
      <c r="BY38" s="368" t="str">
        <f>IF('各会計、関係団体の財政状況及び健全化判断比率'!B72="","",'各会計、関係団体の財政状況及び健全化判断比率'!B72)</f>
        <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213</v>
      </c>
      <c r="E46" s="364" t="s">
        <v>214</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215</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216</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217</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218</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219</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220</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221</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Y8MsBJA1dxWIqpYXj6bz4nl9PVsTzhlrt5HaPe4qbsfFz0D9si9MNAEAvGaY+ZvFIl2SrLF4b851Rn+xEUNehQ==" saltValue="D0RxLbDXeYUJYMSqDTRcV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D22"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151" t="s">
        <v>564</v>
      </c>
      <c r="D34" s="1151"/>
      <c r="E34" s="1152"/>
      <c r="F34" s="32">
        <v>3.31</v>
      </c>
      <c r="G34" s="33">
        <v>3.65</v>
      </c>
      <c r="H34" s="33">
        <v>4.7</v>
      </c>
      <c r="I34" s="33">
        <v>4.2300000000000004</v>
      </c>
      <c r="J34" s="34">
        <v>4.67</v>
      </c>
      <c r="K34" s="22"/>
      <c r="L34" s="22"/>
      <c r="M34" s="22"/>
      <c r="N34" s="22"/>
      <c r="O34" s="22"/>
      <c r="P34" s="22"/>
    </row>
    <row r="35" spans="1:16" ht="39" customHeight="1" x14ac:dyDescent="0.15">
      <c r="A35" s="22"/>
      <c r="B35" s="35"/>
      <c r="C35" s="1145" t="s">
        <v>565</v>
      </c>
      <c r="D35" s="1146"/>
      <c r="E35" s="1147"/>
      <c r="F35" s="36">
        <v>2.57</v>
      </c>
      <c r="G35" s="37">
        <v>2.8</v>
      </c>
      <c r="H35" s="37">
        <v>3.07</v>
      </c>
      <c r="I35" s="37">
        <v>3.08</v>
      </c>
      <c r="J35" s="38">
        <v>3</v>
      </c>
      <c r="K35" s="22"/>
      <c r="L35" s="22"/>
      <c r="M35" s="22"/>
      <c r="N35" s="22"/>
      <c r="O35" s="22"/>
      <c r="P35" s="22"/>
    </row>
    <row r="36" spans="1:16" ht="39" customHeight="1" x14ac:dyDescent="0.15">
      <c r="A36" s="22"/>
      <c r="B36" s="35"/>
      <c r="C36" s="1145" t="s">
        <v>566</v>
      </c>
      <c r="D36" s="1146"/>
      <c r="E36" s="1147"/>
      <c r="F36" s="36" t="s">
        <v>513</v>
      </c>
      <c r="G36" s="37">
        <v>0.8</v>
      </c>
      <c r="H36" s="37">
        <v>1.56</v>
      </c>
      <c r="I36" s="37">
        <v>1.66</v>
      </c>
      <c r="J36" s="38">
        <v>1.88</v>
      </c>
      <c r="K36" s="22"/>
      <c r="L36" s="22"/>
      <c r="M36" s="22"/>
      <c r="N36" s="22"/>
      <c r="O36" s="22"/>
      <c r="P36" s="22"/>
    </row>
    <row r="37" spans="1:16" ht="39" customHeight="1" x14ac:dyDescent="0.15">
      <c r="A37" s="22"/>
      <c r="B37" s="35"/>
      <c r="C37" s="1145" t="s">
        <v>567</v>
      </c>
      <c r="D37" s="1146"/>
      <c r="E37" s="1147"/>
      <c r="F37" s="36">
        <v>0.73</v>
      </c>
      <c r="G37" s="37">
        <v>0.69</v>
      </c>
      <c r="H37" s="37">
        <v>0.65</v>
      </c>
      <c r="I37" s="37">
        <v>0.68</v>
      </c>
      <c r="J37" s="38">
        <v>1</v>
      </c>
      <c r="K37" s="22"/>
      <c r="L37" s="22"/>
      <c r="M37" s="22"/>
      <c r="N37" s="22"/>
      <c r="O37" s="22"/>
      <c r="P37" s="22"/>
    </row>
    <row r="38" spans="1:16" ht="39" customHeight="1" x14ac:dyDescent="0.15">
      <c r="A38" s="22"/>
      <c r="B38" s="35"/>
      <c r="C38" s="1145" t="s">
        <v>568</v>
      </c>
      <c r="D38" s="1146"/>
      <c r="E38" s="1147"/>
      <c r="F38" s="36">
        <v>1.26</v>
      </c>
      <c r="G38" s="37">
        <v>0.62</v>
      </c>
      <c r="H38" s="37">
        <v>0.79</v>
      </c>
      <c r="I38" s="37">
        <v>1.05</v>
      </c>
      <c r="J38" s="38">
        <v>0.93</v>
      </c>
      <c r="K38" s="22"/>
      <c r="L38" s="22"/>
      <c r="M38" s="22"/>
      <c r="N38" s="22"/>
      <c r="O38" s="22"/>
      <c r="P38" s="22"/>
    </row>
    <row r="39" spans="1:16" ht="39" customHeight="1" x14ac:dyDescent="0.15">
      <c r="A39" s="22"/>
      <c r="B39" s="35"/>
      <c r="C39" s="1145" t="s">
        <v>569</v>
      </c>
      <c r="D39" s="1146"/>
      <c r="E39" s="1147"/>
      <c r="F39" s="36">
        <v>0.01</v>
      </c>
      <c r="G39" s="37">
        <v>0.01</v>
      </c>
      <c r="H39" s="37">
        <v>0.01</v>
      </c>
      <c r="I39" s="37">
        <v>0.01</v>
      </c>
      <c r="J39" s="38">
        <v>0.01</v>
      </c>
      <c r="K39" s="22"/>
      <c r="L39" s="22"/>
      <c r="M39" s="22"/>
      <c r="N39" s="22"/>
      <c r="O39" s="22"/>
      <c r="P39" s="22"/>
    </row>
    <row r="40" spans="1:16" ht="39" customHeight="1" x14ac:dyDescent="0.15">
      <c r="A40" s="22"/>
      <c r="B40" s="35"/>
      <c r="C40" s="1145" t="s">
        <v>570</v>
      </c>
      <c r="D40" s="1146"/>
      <c r="E40" s="1147"/>
      <c r="F40" s="36">
        <v>0</v>
      </c>
      <c r="G40" s="37">
        <v>0</v>
      </c>
      <c r="H40" s="37">
        <v>0.01</v>
      </c>
      <c r="I40" s="37">
        <v>0.02</v>
      </c>
      <c r="J40" s="38">
        <v>0.01</v>
      </c>
      <c r="K40" s="22"/>
      <c r="L40" s="22"/>
      <c r="M40" s="22"/>
      <c r="N40" s="22"/>
      <c r="O40" s="22"/>
      <c r="P40" s="22"/>
    </row>
    <row r="41" spans="1:16" ht="39" customHeight="1" x14ac:dyDescent="0.15">
      <c r="A41" s="22"/>
      <c r="B41" s="35"/>
      <c r="C41" s="1145" t="s">
        <v>571</v>
      </c>
      <c r="D41" s="1146"/>
      <c r="E41" s="1147"/>
      <c r="F41" s="36">
        <v>0</v>
      </c>
      <c r="G41" s="37">
        <v>0</v>
      </c>
      <c r="H41" s="37">
        <v>0</v>
      </c>
      <c r="I41" s="37">
        <v>0</v>
      </c>
      <c r="J41" s="38">
        <v>0</v>
      </c>
      <c r="K41" s="22"/>
      <c r="L41" s="22"/>
      <c r="M41" s="22"/>
      <c r="N41" s="22"/>
      <c r="O41" s="22"/>
      <c r="P41" s="22"/>
    </row>
    <row r="42" spans="1:16" ht="39" customHeight="1" x14ac:dyDescent="0.15">
      <c r="A42" s="22"/>
      <c r="B42" s="39"/>
      <c r="C42" s="1145" t="s">
        <v>572</v>
      </c>
      <c r="D42" s="1146"/>
      <c r="E42" s="1147"/>
      <c r="F42" s="36" t="s">
        <v>513</v>
      </c>
      <c r="G42" s="37" t="s">
        <v>513</v>
      </c>
      <c r="H42" s="37" t="s">
        <v>513</v>
      </c>
      <c r="I42" s="37" t="s">
        <v>513</v>
      </c>
      <c r="J42" s="38" t="s">
        <v>513</v>
      </c>
      <c r="K42" s="22"/>
      <c r="L42" s="22"/>
      <c r="M42" s="22"/>
      <c r="N42" s="22"/>
      <c r="O42" s="22"/>
      <c r="P42" s="22"/>
    </row>
    <row r="43" spans="1:16" ht="39" customHeight="1" thickBot="1" x14ac:dyDescent="0.2">
      <c r="A43" s="22"/>
      <c r="B43" s="40"/>
      <c r="C43" s="1148" t="s">
        <v>573</v>
      </c>
      <c r="D43" s="1149"/>
      <c r="E43" s="1150"/>
      <c r="F43" s="41">
        <v>1.33</v>
      </c>
      <c r="G43" s="42" t="s">
        <v>513</v>
      </c>
      <c r="H43" s="42" t="s">
        <v>513</v>
      </c>
      <c r="I43" s="42" t="s">
        <v>513</v>
      </c>
      <c r="J43" s="43" t="s">
        <v>513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uMds9ZajS3R9cYJlMgwHhVkAS2iWUUtuz9h5BupAFFXicENUywBSM4sOd5Mp/a3Y2HBJjDm3I654ngoUB1r0BA==" saltValue="4leNVr5wgcpOK15fV7IfV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D52"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176" t="s">
        <v>10</v>
      </c>
      <c r="C45" s="1177"/>
      <c r="D45" s="58"/>
      <c r="E45" s="1182" t="s">
        <v>11</v>
      </c>
      <c r="F45" s="1182"/>
      <c r="G45" s="1182"/>
      <c r="H45" s="1182"/>
      <c r="I45" s="1182"/>
      <c r="J45" s="1183"/>
      <c r="K45" s="59">
        <v>2047</v>
      </c>
      <c r="L45" s="60">
        <v>2032</v>
      </c>
      <c r="M45" s="60">
        <v>1992</v>
      </c>
      <c r="N45" s="60">
        <v>1997</v>
      </c>
      <c r="O45" s="61">
        <v>1934</v>
      </c>
      <c r="P45" s="48"/>
      <c r="Q45" s="48"/>
      <c r="R45" s="48"/>
      <c r="S45" s="48"/>
      <c r="T45" s="48"/>
      <c r="U45" s="48"/>
    </row>
    <row r="46" spans="1:21" ht="30.75" customHeight="1" x14ac:dyDescent="0.15">
      <c r="A46" s="48"/>
      <c r="B46" s="1178"/>
      <c r="C46" s="1179"/>
      <c r="D46" s="62"/>
      <c r="E46" s="1155" t="s">
        <v>12</v>
      </c>
      <c r="F46" s="1155"/>
      <c r="G46" s="1155"/>
      <c r="H46" s="1155"/>
      <c r="I46" s="1155"/>
      <c r="J46" s="1156"/>
      <c r="K46" s="63" t="s">
        <v>513</v>
      </c>
      <c r="L46" s="64" t="s">
        <v>513</v>
      </c>
      <c r="M46" s="64" t="s">
        <v>513</v>
      </c>
      <c r="N46" s="64" t="s">
        <v>513</v>
      </c>
      <c r="O46" s="65" t="s">
        <v>513</v>
      </c>
      <c r="P46" s="48"/>
      <c r="Q46" s="48"/>
      <c r="R46" s="48"/>
      <c r="S46" s="48"/>
      <c r="T46" s="48"/>
      <c r="U46" s="48"/>
    </row>
    <row r="47" spans="1:21" ht="30.75" customHeight="1" x14ac:dyDescent="0.15">
      <c r="A47" s="48"/>
      <c r="B47" s="1178"/>
      <c r="C47" s="1179"/>
      <c r="D47" s="62"/>
      <c r="E47" s="1155" t="s">
        <v>13</v>
      </c>
      <c r="F47" s="1155"/>
      <c r="G47" s="1155"/>
      <c r="H47" s="1155"/>
      <c r="I47" s="1155"/>
      <c r="J47" s="1156"/>
      <c r="K47" s="63" t="s">
        <v>513</v>
      </c>
      <c r="L47" s="64" t="s">
        <v>513</v>
      </c>
      <c r="M47" s="64" t="s">
        <v>513</v>
      </c>
      <c r="N47" s="64" t="s">
        <v>513</v>
      </c>
      <c r="O47" s="65" t="s">
        <v>513</v>
      </c>
      <c r="P47" s="48"/>
      <c r="Q47" s="48"/>
      <c r="R47" s="48"/>
      <c r="S47" s="48"/>
      <c r="T47" s="48"/>
      <c r="U47" s="48"/>
    </row>
    <row r="48" spans="1:21" ht="30.75" customHeight="1" x14ac:dyDescent="0.15">
      <c r="A48" s="48"/>
      <c r="B48" s="1178"/>
      <c r="C48" s="1179"/>
      <c r="D48" s="62"/>
      <c r="E48" s="1155" t="s">
        <v>14</v>
      </c>
      <c r="F48" s="1155"/>
      <c r="G48" s="1155"/>
      <c r="H48" s="1155"/>
      <c r="I48" s="1155"/>
      <c r="J48" s="1156"/>
      <c r="K48" s="63">
        <v>291</v>
      </c>
      <c r="L48" s="64">
        <v>327</v>
      </c>
      <c r="M48" s="64">
        <v>304</v>
      </c>
      <c r="N48" s="64">
        <v>310</v>
      </c>
      <c r="O48" s="65">
        <v>359</v>
      </c>
      <c r="P48" s="48"/>
      <c r="Q48" s="48"/>
      <c r="R48" s="48"/>
      <c r="S48" s="48"/>
      <c r="T48" s="48"/>
      <c r="U48" s="48"/>
    </row>
    <row r="49" spans="1:21" ht="30.75" customHeight="1" x14ac:dyDescent="0.15">
      <c r="A49" s="48"/>
      <c r="B49" s="1178"/>
      <c r="C49" s="1179"/>
      <c r="D49" s="62"/>
      <c r="E49" s="1155" t="s">
        <v>15</v>
      </c>
      <c r="F49" s="1155"/>
      <c r="G49" s="1155"/>
      <c r="H49" s="1155"/>
      <c r="I49" s="1155"/>
      <c r="J49" s="1156"/>
      <c r="K49" s="63">
        <v>67</v>
      </c>
      <c r="L49" s="64">
        <v>71</v>
      </c>
      <c r="M49" s="64">
        <v>84</v>
      </c>
      <c r="N49" s="64">
        <v>105</v>
      </c>
      <c r="O49" s="65">
        <v>108</v>
      </c>
      <c r="P49" s="48"/>
      <c r="Q49" s="48"/>
      <c r="R49" s="48"/>
      <c r="S49" s="48"/>
      <c r="T49" s="48"/>
      <c r="U49" s="48"/>
    </row>
    <row r="50" spans="1:21" ht="30.75" customHeight="1" x14ac:dyDescent="0.15">
      <c r="A50" s="48"/>
      <c r="B50" s="1178"/>
      <c r="C50" s="1179"/>
      <c r="D50" s="62"/>
      <c r="E50" s="1155" t="s">
        <v>16</v>
      </c>
      <c r="F50" s="1155"/>
      <c r="G50" s="1155"/>
      <c r="H50" s="1155"/>
      <c r="I50" s="1155"/>
      <c r="J50" s="1156"/>
      <c r="K50" s="63">
        <v>246</v>
      </c>
      <c r="L50" s="64">
        <v>26</v>
      </c>
      <c r="M50" s="64">
        <v>12</v>
      </c>
      <c r="N50" s="64">
        <v>20</v>
      </c>
      <c r="O50" s="65">
        <v>31</v>
      </c>
      <c r="P50" s="48"/>
      <c r="Q50" s="48"/>
      <c r="R50" s="48"/>
      <c r="S50" s="48"/>
      <c r="T50" s="48"/>
      <c r="U50" s="48"/>
    </row>
    <row r="51" spans="1:21" ht="30.75" customHeight="1" x14ac:dyDescent="0.15">
      <c r="A51" s="48"/>
      <c r="B51" s="1180"/>
      <c r="C51" s="1181"/>
      <c r="D51" s="66"/>
      <c r="E51" s="1155" t="s">
        <v>17</v>
      </c>
      <c r="F51" s="1155"/>
      <c r="G51" s="1155"/>
      <c r="H51" s="1155"/>
      <c r="I51" s="1155"/>
      <c r="J51" s="1156"/>
      <c r="K51" s="63" t="s">
        <v>513</v>
      </c>
      <c r="L51" s="64" t="s">
        <v>513</v>
      </c>
      <c r="M51" s="64" t="s">
        <v>513</v>
      </c>
      <c r="N51" s="64" t="s">
        <v>513</v>
      </c>
      <c r="O51" s="65" t="s">
        <v>513</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2078</v>
      </c>
      <c r="L52" s="64">
        <v>2040</v>
      </c>
      <c r="M52" s="64">
        <v>1976</v>
      </c>
      <c r="N52" s="64">
        <v>1849</v>
      </c>
      <c r="O52" s="65">
        <v>1768</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573</v>
      </c>
      <c r="L53" s="69">
        <v>416</v>
      </c>
      <c r="M53" s="69">
        <v>416</v>
      </c>
      <c r="N53" s="69">
        <v>583</v>
      </c>
      <c r="O53" s="70">
        <v>664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574</v>
      </c>
      <c r="P56" s="48"/>
      <c r="Q56" s="48"/>
      <c r="R56" s="48"/>
      <c r="S56" s="48"/>
      <c r="T56" s="48"/>
      <c r="U56" s="48"/>
    </row>
    <row r="57" spans="1:21" ht="31.5" customHeight="1" thickBot="1" x14ac:dyDescent="0.2">
      <c r="A57" s="48"/>
      <c r="B57" s="76"/>
      <c r="C57" s="77"/>
      <c r="D57" s="77"/>
      <c r="E57" s="78"/>
      <c r="F57" s="78"/>
      <c r="G57" s="78"/>
      <c r="H57" s="78"/>
      <c r="I57" s="78"/>
      <c r="J57" s="79" t="s">
        <v>2</v>
      </c>
      <c r="K57" s="80" t="s">
        <v>575</v>
      </c>
      <c r="L57" s="81" t="s">
        <v>576</v>
      </c>
      <c r="M57" s="81" t="s">
        <v>577</v>
      </c>
      <c r="N57" s="81" t="s">
        <v>578</v>
      </c>
      <c r="O57" s="82" t="s">
        <v>579</v>
      </c>
      <c r="P57" s="48"/>
      <c r="Q57" s="48"/>
      <c r="R57" s="48"/>
      <c r="S57" s="48"/>
      <c r="T57" s="48"/>
      <c r="U57" s="48"/>
    </row>
    <row r="58" spans="1:21" ht="31.5" customHeight="1" x14ac:dyDescent="0.15">
      <c r="B58" s="1161" t="s">
        <v>25</v>
      </c>
      <c r="C58" s="1162"/>
      <c r="D58" s="1167" t="s">
        <v>26</v>
      </c>
      <c r="E58" s="1168"/>
      <c r="F58" s="1168"/>
      <c r="G58" s="1168"/>
      <c r="H58" s="1168"/>
      <c r="I58" s="1168"/>
      <c r="J58" s="1169"/>
      <c r="K58" s="83"/>
      <c r="L58" s="84"/>
      <c r="M58" s="84"/>
      <c r="N58" s="84"/>
      <c r="O58" s="85"/>
    </row>
    <row r="59" spans="1:21" ht="31.5" customHeight="1" x14ac:dyDescent="0.15">
      <c r="B59" s="1163"/>
      <c r="C59" s="1164"/>
      <c r="D59" s="1170" t="s">
        <v>27</v>
      </c>
      <c r="E59" s="1171"/>
      <c r="F59" s="1171"/>
      <c r="G59" s="1171"/>
      <c r="H59" s="1171"/>
      <c r="I59" s="1171"/>
      <c r="J59" s="1172"/>
      <c r="K59" s="86"/>
      <c r="L59" s="87"/>
      <c r="M59" s="87"/>
      <c r="N59" s="87"/>
      <c r="O59" s="88"/>
    </row>
    <row r="60" spans="1:21" ht="31.5" customHeight="1" thickBot="1" x14ac:dyDescent="0.2">
      <c r="B60" s="1165"/>
      <c r="C60" s="1166"/>
      <c r="D60" s="1173" t="s">
        <v>28</v>
      </c>
      <c r="E60" s="1174"/>
      <c r="F60" s="1174"/>
      <c r="G60" s="1174"/>
      <c r="H60" s="1174"/>
      <c r="I60" s="1174"/>
      <c r="J60" s="1175"/>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UqWjYPMm4r6calMdJ2kvNOSDnqpTacf7HJdax7SeFwilq1Yhvb5RPDncNh+MstCFCYrQb2uwnckiI51ikHr/yw==" saltValue="Hgv2Q9Vyay41kLIvRYg3+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E43"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555</v>
      </c>
      <c r="J40" s="103" t="s">
        <v>556</v>
      </c>
      <c r="K40" s="103" t="s">
        <v>557</v>
      </c>
      <c r="L40" s="103" t="s">
        <v>558</v>
      </c>
      <c r="M40" s="104" t="s">
        <v>559</v>
      </c>
    </row>
    <row r="41" spans="2:13" ht="27.75" customHeight="1" x14ac:dyDescent="0.15">
      <c r="B41" s="1196" t="s">
        <v>31</v>
      </c>
      <c r="C41" s="1197"/>
      <c r="D41" s="105"/>
      <c r="E41" s="1198" t="s">
        <v>32</v>
      </c>
      <c r="F41" s="1198"/>
      <c r="G41" s="1198"/>
      <c r="H41" s="1199"/>
      <c r="I41" s="355">
        <v>16536</v>
      </c>
      <c r="J41" s="356">
        <v>15837</v>
      </c>
      <c r="K41" s="356">
        <v>15256</v>
      </c>
      <c r="L41" s="356">
        <v>14408</v>
      </c>
      <c r="M41" s="357">
        <v>13583</v>
      </c>
    </row>
    <row r="42" spans="2:13" ht="27.75" customHeight="1" x14ac:dyDescent="0.15">
      <c r="B42" s="1186"/>
      <c r="C42" s="1187"/>
      <c r="D42" s="106"/>
      <c r="E42" s="1190" t="s">
        <v>33</v>
      </c>
      <c r="F42" s="1190"/>
      <c r="G42" s="1190"/>
      <c r="H42" s="1191"/>
      <c r="I42" s="358">
        <v>27</v>
      </c>
      <c r="J42" s="359">
        <v>25</v>
      </c>
      <c r="K42" s="359">
        <v>39</v>
      </c>
      <c r="L42" s="359">
        <v>36</v>
      </c>
      <c r="M42" s="360">
        <v>32</v>
      </c>
    </row>
    <row r="43" spans="2:13" ht="27.75" customHeight="1" x14ac:dyDescent="0.15">
      <c r="B43" s="1186"/>
      <c r="C43" s="1187"/>
      <c r="D43" s="106"/>
      <c r="E43" s="1190" t="s">
        <v>34</v>
      </c>
      <c r="F43" s="1190"/>
      <c r="G43" s="1190"/>
      <c r="H43" s="1191"/>
      <c r="I43" s="358">
        <v>3443</v>
      </c>
      <c r="J43" s="359">
        <v>2637</v>
      </c>
      <c r="K43" s="359">
        <v>2457</v>
      </c>
      <c r="L43" s="359">
        <v>2232</v>
      </c>
      <c r="M43" s="360">
        <v>2488</v>
      </c>
    </row>
    <row r="44" spans="2:13" ht="27.75" customHeight="1" x14ac:dyDescent="0.15">
      <c r="B44" s="1186"/>
      <c r="C44" s="1187"/>
      <c r="D44" s="106"/>
      <c r="E44" s="1190" t="s">
        <v>35</v>
      </c>
      <c r="F44" s="1190"/>
      <c r="G44" s="1190"/>
      <c r="H44" s="1191"/>
      <c r="I44" s="358">
        <v>330</v>
      </c>
      <c r="J44" s="359">
        <v>481</v>
      </c>
      <c r="K44" s="359">
        <v>820</v>
      </c>
      <c r="L44" s="359">
        <v>730</v>
      </c>
      <c r="M44" s="360">
        <v>786</v>
      </c>
    </row>
    <row r="45" spans="2:13" ht="27.75" customHeight="1" x14ac:dyDescent="0.15">
      <c r="B45" s="1186"/>
      <c r="C45" s="1187"/>
      <c r="D45" s="106"/>
      <c r="E45" s="1190" t="s">
        <v>36</v>
      </c>
      <c r="F45" s="1190"/>
      <c r="G45" s="1190"/>
      <c r="H45" s="1191"/>
      <c r="I45" s="358">
        <v>2615</v>
      </c>
      <c r="J45" s="359">
        <v>2626</v>
      </c>
      <c r="K45" s="359">
        <v>2781</v>
      </c>
      <c r="L45" s="359">
        <v>2740</v>
      </c>
      <c r="M45" s="360">
        <v>2671</v>
      </c>
    </row>
    <row r="46" spans="2:13" ht="27.75" customHeight="1" x14ac:dyDescent="0.15">
      <c r="B46" s="1186"/>
      <c r="C46" s="1187"/>
      <c r="D46" s="107"/>
      <c r="E46" s="1190" t="s">
        <v>37</v>
      </c>
      <c r="F46" s="1190"/>
      <c r="G46" s="1190"/>
      <c r="H46" s="1191"/>
      <c r="I46" s="358" t="s">
        <v>513</v>
      </c>
      <c r="J46" s="359" t="s">
        <v>513</v>
      </c>
      <c r="K46" s="359" t="s">
        <v>513</v>
      </c>
      <c r="L46" s="359" t="s">
        <v>513</v>
      </c>
      <c r="M46" s="360" t="s">
        <v>513</v>
      </c>
    </row>
    <row r="47" spans="2:13" ht="27.75" customHeight="1" x14ac:dyDescent="0.15">
      <c r="B47" s="1186"/>
      <c r="C47" s="1187"/>
      <c r="D47" s="108"/>
      <c r="E47" s="1200" t="s">
        <v>38</v>
      </c>
      <c r="F47" s="1201"/>
      <c r="G47" s="1201"/>
      <c r="H47" s="1202"/>
      <c r="I47" s="358" t="s">
        <v>513</v>
      </c>
      <c r="J47" s="359" t="s">
        <v>513</v>
      </c>
      <c r="K47" s="359" t="s">
        <v>513</v>
      </c>
      <c r="L47" s="359" t="s">
        <v>513</v>
      </c>
      <c r="M47" s="360" t="s">
        <v>513</v>
      </c>
    </row>
    <row r="48" spans="2:13" ht="27.75" customHeight="1" x14ac:dyDescent="0.15">
      <c r="B48" s="1186"/>
      <c r="C48" s="1187"/>
      <c r="D48" s="106"/>
      <c r="E48" s="1190" t="s">
        <v>39</v>
      </c>
      <c r="F48" s="1190"/>
      <c r="G48" s="1190"/>
      <c r="H48" s="1191"/>
      <c r="I48" s="358" t="s">
        <v>513</v>
      </c>
      <c r="J48" s="359" t="s">
        <v>513</v>
      </c>
      <c r="K48" s="359" t="s">
        <v>513</v>
      </c>
      <c r="L48" s="359" t="s">
        <v>513</v>
      </c>
      <c r="M48" s="360" t="s">
        <v>513</v>
      </c>
    </row>
    <row r="49" spans="2:13" ht="27.75" customHeight="1" x14ac:dyDescent="0.15">
      <c r="B49" s="1188"/>
      <c r="C49" s="1189"/>
      <c r="D49" s="106"/>
      <c r="E49" s="1190" t="s">
        <v>40</v>
      </c>
      <c r="F49" s="1190"/>
      <c r="G49" s="1190"/>
      <c r="H49" s="1191"/>
      <c r="I49" s="358" t="s">
        <v>513</v>
      </c>
      <c r="J49" s="359" t="s">
        <v>513</v>
      </c>
      <c r="K49" s="359" t="s">
        <v>513</v>
      </c>
      <c r="L49" s="359" t="s">
        <v>513</v>
      </c>
      <c r="M49" s="360" t="s">
        <v>513</v>
      </c>
    </row>
    <row r="50" spans="2:13" ht="27.75" customHeight="1" x14ac:dyDescent="0.15">
      <c r="B50" s="1184" t="s">
        <v>41</v>
      </c>
      <c r="C50" s="1185"/>
      <c r="D50" s="109"/>
      <c r="E50" s="1190" t="s">
        <v>42</v>
      </c>
      <c r="F50" s="1190"/>
      <c r="G50" s="1190"/>
      <c r="H50" s="1191"/>
      <c r="I50" s="358">
        <v>11196</v>
      </c>
      <c r="J50" s="359">
        <v>11459</v>
      </c>
      <c r="K50" s="359">
        <v>11162</v>
      </c>
      <c r="L50" s="359">
        <v>11296</v>
      </c>
      <c r="M50" s="360">
        <v>11077</v>
      </c>
    </row>
    <row r="51" spans="2:13" ht="27.75" customHeight="1" x14ac:dyDescent="0.15">
      <c r="B51" s="1186"/>
      <c r="C51" s="1187"/>
      <c r="D51" s="106"/>
      <c r="E51" s="1190" t="s">
        <v>43</v>
      </c>
      <c r="F51" s="1190"/>
      <c r="G51" s="1190"/>
      <c r="H51" s="1191"/>
      <c r="I51" s="358">
        <v>1458</v>
      </c>
      <c r="J51" s="359">
        <v>1345</v>
      </c>
      <c r="K51" s="359">
        <v>1330</v>
      </c>
      <c r="L51" s="359">
        <v>1117</v>
      </c>
      <c r="M51" s="360">
        <v>950</v>
      </c>
    </row>
    <row r="52" spans="2:13" ht="27.75" customHeight="1" x14ac:dyDescent="0.15">
      <c r="B52" s="1188"/>
      <c r="C52" s="1189"/>
      <c r="D52" s="106"/>
      <c r="E52" s="1190" t="s">
        <v>44</v>
      </c>
      <c r="F52" s="1190"/>
      <c r="G52" s="1190"/>
      <c r="H52" s="1191"/>
      <c r="I52" s="358">
        <v>17379</v>
      </c>
      <c r="J52" s="359">
        <v>16684</v>
      </c>
      <c r="K52" s="359">
        <v>16077</v>
      </c>
      <c r="L52" s="359">
        <v>15228</v>
      </c>
      <c r="M52" s="360">
        <v>14357</v>
      </c>
    </row>
    <row r="53" spans="2:13" ht="27.75" customHeight="1" thickBot="1" x14ac:dyDescent="0.2">
      <c r="B53" s="1192" t="s">
        <v>45</v>
      </c>
      <c r="C53" s="1193"/>
      <c r="D53" s="110"/>
      <c r="E53" s="1194" t="s">
        <v>46</v>
      </c>
      <c r="F53" s="1194"/>
      <c r="G53" s="1194"/>
      <c r="H53" s="1195"/>
      <c r="I53" s="361">
        <v>-7083</v>
      </c>
      <c r="J53" s="362">
        <v>-7882</v>
      </c>
      <c r="K53" s="362">
        <v>-7216</v>
      </c>
      <c r="L53" s="362">
        <v>-7497</v>
      </c>
      <c r="M53" s="363">
        <v>-6822</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3BgsNtcJgsjo58A7EMj5eZUhYYfQPFPah2H5qQYC0JstbIq3A11K74pLZSiV0R2GuesKiYM389c5CHf9s/ykeA==" saltValue="CpQHSjJLQLPiEal0e+9g3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557</v>
      </c>
      <c r="G54" s="119" t="s">
        <v>558</v>
      </c>
      <c r="H54" s="120" t="s">
        <v>559</v>
      </c>
    </row>
    <row r="55" spans="2:8" ht="52.5" customHeight="1" x14ac:dyDescent="0.15">
      <c r="B55" s="121"/>
      <c r="C55" s="1211" t="s">
        <v>49</v>
      </c>
      <c r="D55" s="1211"/>
      <c r="E55" s="1212"/>
      <c r="F55" s="122">
        <v>4064</v>
      </c>
      <c r="G55" s="122">
        <v>3867</v>
      </c>
      <c r="H55" s="123">
        <v>3944</v>
      </c>
    </row>
    <row r="56" spans="2:8" ht="52.5" customHeight="1" x14ac:dyDescent="0.15">
      <c r="B56" s="124"/>
      <c r="C56" s="1213" t="s">
        <v>50</v>
      </c>
      <c r="D56" s="1213"/>
      <c r="E56" s="1214"/>
      <c r="F56" s="125">
        <v>927</v>
      </c>
      <c r="G56" s="125">
        <v>1105</v>
      </c>
      <c r="H56" s="126">
        <v>1073</v>
      </c>
    </row>
    <row r="57" spans="2:8" ht="53.25" customHeight="1" x14ac:dyDescent="0.15">
      <c r="B57" s="124"/>
      <c r="C57" s="1215" t="s">
        <v>51</v>
      </c>
      <c r="D57" s="1215"/>
      <c r="E57" s="1216"/>
      <c r="F57" s="127">
        <v>5444</v>
      </c>
      <c r="G57" s="127">
        <v>5801</v>
      </c>
      <c r="H57" s="128">
        <v>5363</v>
      </c>
    </row>
    <row r="58" spans="2:8" ht="45.75" customHeight="1" x14ac:dyDescent="0.15">
      <c r="B58" s="129"/>
      <c r="C58" s="1203" t="s">
        <v>52</v>
      </c>
      <c r="D58" s="1204"/>
      <c r="E58" s="1205"/>
      <c r="F58" s="130"/>
      <c r="G58" s="130"/>
      <c r="H58" s="131"/>
    </row>
    <row r="59" spans="2:8" ht="45.75" customHeight="1" x14ac:dyDescent="0.15">
      <c r="B59" s="129"/>
      <c r="C59" s="1203" t="s">
        <v>53</v>
      </c>
      <c r="D59" s="1204"/>
      <c r="E59" s="1205"/>
      <c r="F59" s="130"/>
      <c r="G59" s="130"/>
      <c r="H59" s="131"/>
    </row>
    <row r="60" spans="2:8" ht="45.75" customHeight="1" x14ac:dyDescent="0.15">
      <c r="B60" s="129"/>
      <c r="C60" s="1203" t="s">
        <v>53</v>
      </c>
      <c r="D60" s="1204"/>
      <c r="E60" s="1205"/>
      <c r="F60" s="130"/>
      <c r="G60" s="130"/>
      <c r="H60" s="131"/>
    </row>
    <row r="61" spans="2:8" ht="45.75" customHeight="1" x14ac:dyDescent="0.15">
      <c r="B61" s="129"/>
      <c r="C61" s="1203" t="s">
        <v>53</v>
      </c>
      <c r="D61" s="1204"/>
      <c r="E61" s="1205"/>
      <c r="F61" s="130"/>
      <c r="G61" s="130"/>
      <c r="H61" s="131"/>
    </row>
    <row r="62" spans="2:8" ht="45.75" customHeight="1" thickBot="1" x14ac:dyDescent="0.2">
      <c r="B62" s="132"/>
      <c r="C62" s="1206" t="s">
        <v>53</v>
      </c>
      <c r="D62" s="1207"/>
      <c r="E62" s="1208"/>
      <c r="F62" s="133"/>
      <c r="G62" s="133"/>
      <c r="H62" s="134"/>
    </row>
    <row r="63" spans="2:8" ht="52.5" customHeight="1" thickBot="1" x14ac:dyDescent="0.2">
      <c r="B63" s="135"/>
      <c r="C63" s="1209" t="s">
        <v>54</v>
      </c>
      <c r="D63" s="1209"/>
      <c r="E63" s="1210"/>
      <c r="F63" s="136">
        <v>10435</v>
      </c>
      <c r="G63" s="136">
        <v>10773</v>
      </c>
      <c r="H63" s="137">
        <v>10379</v>
      </c>
    </row>
    <row r="64" spans="2:8" x14ac:dyDescent="0.15"/>
  </sheetData>
  <sheetProtection algorithmName="SHA-512" hashValue="33jQh4OeL261Wpy65n6DTX8IT2RcfdE4CGrFMNdr+eOrym5Qde2DzEumK1NVWebOZHGoEDD5k18Bb6Cmn++/+g==" saltValue="S/0QtV3zOiUklXkN2A5rR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55</v>
      </c>
      <c r="E2" s="149"/>
      <c r="F2" s="150" t="s">
        <v>552</v>
      </c>
      <c r="G2" s="151"/>
      <c r="H2" s="152"/>
    </row>
    <row r="3" spans="1:8" x14ac:dyDescent="0.15">
      <c r="A3" s="148" t="s">
        <v>545</v>
      </c>
      <c r="B3" s="153"/>
      <c r="C3" s="154"/>
      <c r="D3" s="155">
        <v>48066</v>
      </c>
      <c r="E3" s="156"/>
      <c r="F3" s="157">
        <v>85173</v>
      </c>
      <c r="G3" s="158"/>
      <c r="H3" s="159"/>
    </row>
    <row r="4" spans="1:8" x14ac:dyDescent="0.15">
      <c r="A4" s="160"/>
      <c r="B4" s="161"/>
      <c r="C4" s="162"/>
      <c r="D4" s="163">
        <v>36327</v>
      </c>
      <c r="E4" s="164"/>
      <c r="F4" s="165">
        <v>43913</v>
      </c>
      <c r="G4" s="166"/>
      <c r="H4" s="167"/>
    </row>
    <row r="5" spans="1:8" x14ac:dyDescent="0.15">
      <c r="A5" s="148" t="s">
        <v>547</v>
      </c>
      <c r="B5" s="153"/>
      <c r="C5" s="154"/>
      <c r="D5" s="155">
        <v>39384</v>
      </c>
      <c r="E5" s="156"/>
      <c r="F5" s="157">
        <v>94081</v>
      </c>
      <c r="G5" s="158"/>
      <c r="H5" s="159"/>
    </row>
    <row r="6" spans="1:8" x14ac:dyDescent="0.15">
      <c r="A6" s="160"/>
      <c r="B6" s="161"/>
      <c r="C6" s="162"/>
      <c r="D6" s="163">
        <v>29352</v>
      </c>
      <c r="E6" s="164"/>
      <c r="F6" s="165">
        <v>48949</v>
      </c>
      <c r="G6" s="166"/>
      <c r="H6" s="167"/>
    </row>
    <row r="7" spans="1:8" x14ac:dyDescent="0.15">
      <c r="A7" s="148" t="s">
        <v>548</v>
      </c>
      <c r="B7" s="153"/>
      <c r="C7" s="154"/>
      <c r="D7" s="155">
        <v>50783</v>
      </c>
      <c r="E7" s="156"/>
      <c r="F7" s="157">
        <v>92632</v>
      </c>
      <c r="G7" s="158"/>
      <c r="H7" s="159"/>
    </row>
    <row r="8" spans="1:8" x14ac:dyDescent="0.15">
      <c r="A8" s="160"/>
      <c r="B8" s="161"/>
      <c r="C8" s="162"/>
      <c r="D8" s="163">
        <v>29622</v>
      </c>
      <c r="E8" s="164"/>
      <c r="F8" s="165">
        <v>47978</v>
      </c>
      <c r="G8" s="166"/>
      <c r="H8" s="167"/>
    </row>
    <row r="9" spans="1:8" x14ac:dyDescent="0.15">
      <c r="A9" s="148" t="s">
        <v>549</v>
      </c>
      <c r="B9" s="153"/>
      <c r="C9" s="154"/>
      <c r="D9" s="155">
        <v>47102</v>
      </c>
      <c r="E9" s="156"/>
      <c r="F9" s="157">
        <v>71279</v>
      </c>
      <c r="G9" s="158"/>
      <c r="H9" s="159"/>
    </row>
    <row r="10" spans="1:8" x14ac:dyDescent="0.15">
      <c r="A10" s="160"/>
      <c r="B10" s="161"/>
      <c r="C10" s="162"/>
      <c r="D10" s="163">
        <v>27509</v>
      </c>
      <c r="E10" s="164"/>
      <c r="F10" s="165">
        <v>36731</v>
      </c>
      <c r="G10" s="166"/>
      <c r="H10" s="167"/>
    </row>
    <row r="11" spans="1:8" x14ac:dyDescent="0.15">
      <c r="A11" s="148" t="s">
        <v>550</v>
      </c>
      <c r="B11" s="153"/>
      <c r="C11" s="154"/>
      <c r="D11" s="155">
        <v>49878</v>
      </c>
      <c r="E11" s="156"/>
      <c r="F11" s="157">
        <v>74994</v>
      </c>
      <c r="G11" s="158"/>
      <c r="H11" s="159"/>
    </row>
    <row r="12" spans="1:8" x14ac:dyDescent="0.15">
      <c r="A12" s="160"/>
      <c r="B12" s="161"/>
      <c r="C12" s="168"/>
      <c r="D12" s="163">
        <v>30308</v>
      </c>
      <c r="E12" s="164"/>
      <c r="F12" s="165">
        <v>36188</v>
      </c>
      <c r="G12" s="166"/>
      <c r="H12" s="167"/>
    </row>
    <row r="13" spans="1:8" x14ac:dyDescent="0.15">
      <c r="A13" s="148"/>
      <c r="B13" s="153"/>
      <c r="C13" s="169"/>
      <c r="D13" s="170">
        <v>47043</v>
      </c>
      <c r="E13" s="171"/>
      <c r="F13" s="172">
        <v>83632</v>
      </c>
      <c r="G13" s="173"/>
      <c r="H13" s="159"/>
    </row>
    <row r="14" spans="1:8" x14ac:dyDescent="0.15">
      <c r="A14" s="160"/>
      <c r="B14" s="161"/>
      <c r="C14" s="162"/>
      <c r="D14" s="163">
        <v>30624</v>
      </c>
      <c r="E14" s="164"/>
      <c r="F14" s="165">
        <v>42752</v>
      </c>
      <c r="G14" s="166"/>
      <c r="H14" s="167"/>
    </row>
    <row r="17" spans="1:11" x14ac:dyDescent="0.15">
      <c r="A17" s="144" t="s">
        <v>56</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57</v>
      </c>
      <c r="B19" s="174">
        <f>ROUND(VALUE(SUBSTITUTE(実質収支比率等に係る経年分析!F$48,"▲","-")),2)</f>
        <v>3.33</v>
      </c>
      <c r="C19" s="174">
        <f>ROUND(VALUE(SUBSTITUTE(実質収支比率等に係る経年分析!G$48,"▲","-")),2)</f>
        <v>3.66</v>
      </c>
      <c r="D19" s="174">
        <f>ROUND(VALUE(SUBSTITUTE(実質収支比率等に係る経年分析!H$48,"▲","-")),2)</f>
        <v>4.72</v>
      </c>
      <c r="E19" s="174">
        <f>ROUND(VALUE(SUBSTITUTE(実質収支比率等に係る経年分析!I$48,"▲","-")),2)</f>
        <v>4.25</v>
      </c>
      <c r="F19" s="174">
        <f>ROUND(VALUE(SUBSTITUTE(実質収支比率等に係る経年分析!J$48,"▲","-")),2)</f>
        <v>4.6900000000000004</v>
      </c>
    </row>
    <row r="20" spans="1:11" x14ac:dyDescent="0.15">
      <c r="A20" s="174" t="s">
        <v>58</v>
      </c>
      <c r="B20" s="174">
        <f>ROUND(VALUE(SUBSTITUTE(実質収支比率等に係る経年分析!F$47,"▲","-")),2)</f>
        <v>29.26</v>
      </c>
      <c r="C20" s="174">
        <f>ROUND(VALUE(SUBSTITUTE(実質収支比率等に係る経年分析!G$47,"▲","-")),2)</f>
        <v>30.43</v>
      </c>
      <c r="D20" s="174">
        <f>ROUND(VALUE(SUBSTITUTE(実質収支比率等に係る経年分析!H$47,"▲","-")),2)</f>
        <v>32.6</v>
      </c>
      <c r="E20" s="174">
        <f>ROUND(VALUE(SUBSTITUTE(実質収支比率等に係る経年分析!I$47,"▲","-")),2)</f>
        <v>29.9</v>
      </c>
      <c r="F20" s="174">
        <f>ROUND(VALUE(SUBSTITUTE(実質収支比率等に係る経年分析!J$47,"▲","-")),2)</f>
        <v>31.05</v>
      </c>
    </row>
    <row r="21" spans="1:11" x14ac:dyDescent="0.15">
      <c r="A21" s="174" t="s">
        <v>59</v>
      </c>
      <c r="B21" s="174">
        <f>IF(ISNUMBER(VALUE(SUBSTITUTE(実質収支比率等に係る経年分析!F$49,"▲","-"))),ROUND(VALUE(SUBSTITUTE(実質収支比率等に係る経年分析!F$49,"▲","-")),2),NA())</f>
        <v>-1.43</v>
      </c>
      <c r="C21" s="174">
        <f>IF(ISNUMBER(VALUE(SUBSTITUTE(実質収支比率等に係る経年分析!G$49,"▲","-"))),ROUND(VALUE(SUBSTITUTE(実質収支比率等に係る経年分析!G$49,"▲","-")),2),NA())</f>
        <v>-0.24</v>
      </c>
      <c r="D21" s="174">
        <f>IF(ISNUMBER(VALUE(SUBSTITUTE(実質収支比率等に係る経年分析!H$49,"▲","-"))),ROUND(VALUE(SUBSTITUTE(実質収支比率等に係る経年分析!H$49,"▲","-")),2),NA())</f>
        <v>1.92</v>
      </c>
      <c r="E21" s="174">
        <f>IF(ISNUMBER(VALUE(SUBSTITUTE(実質収支比率等に係る経年分析!I$49,"▲","-"))),ROUND(VALUE(SUBSTITUTE(実質収支比率等に係る経年分析!I$49,"▲","-")),2),NA())</f>
        <v>-4.09</v>
      </c>
      <c r="F21" s="174">
        <f>IF(ISNUMBER(VALUE(SUBSTITUTE(実質収支比率等に係る経年分析!J$49,"▲","-"))),ROUND(VALUE(SUBSTITUTE(実質収支比率等に係る経年分析!J$49,"▲","-")),2),NA())</f>
        <v>-1.2</v>
      </c>
    </row>
    <row r="24" spans="1:11" x14ac:dyDescent="0.15">
      <c r="A24" s="144" t="s">
        <v>60</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61</v>
      </c>
      <c r="C26" s="175" t="s">
        <v>62</v>
      </c>
      <c r="D26" s="175" t="s">
        <v>61</v>
      </c>
      <c r="E26" s="175" t="s">
        <v>62</v>
      </c>
      <c r="F26" s="175" t="s">
        <v>61</v>
      </c>
      <c r="G26" s="175" t="s">
        <v>62</v>
      </c>
      <c r="H26" s="175" t="s">
        <v>61</v>
      </c>
      <c r="I26" s="175" t="s">
        <v>62</v>
      </c>
      <c r="J26" s="175" t="s">
        <v>61</v>
      </c>
      <c r="K26" s="175" t="s">
        <v>62</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1.33</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土地区画整理事業特別会計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後期高齢者医療事業特別会計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x14ac:dyDescent="0.15">
      <c r="A31" s="175" t="str">
        <f>IF(連結実質赤字比率に係る赤字・黒字の構成分析!C$39="",NA(),連結実質赤字比率に係る赤字・黒字の構成分析!C$39)</f>
        <v>渡島公平委員会特別会計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0.01</v>
      </c>
    </row>
    <row r="32" spans="1:11" x14ac:dyDescent="0.15">
      <c r="A32" s="175" t="str">
        <f>IF(連結実質赤字比率に係る赤字・黒字の構成分析!C$38="",NA(),連結実質赤字比率に係る赤字・黒字の構成分析!C$38)</f>
        <v>国民健康保険事業特別会計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1.26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0.62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0.79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1.05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0.93</v>
      </c>
    </row>
    <row r="33" spans="1:16" x14ac:dyDescent="0.15">
      <c r="A33" s="175" t="str">
        <f>IF(連結実質赤字比率に係る赤字・黒字の構成分析!C$37="",NA(),連結実質赤字比率に係る赤字・黒字の構成分析!C$37)</f>
        <v>介護保険事業特別会計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0.73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0.69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0.65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0.68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v>
      </c>
    </row>
    <row r="34" spans="1:16" x14ac:dyDescent="0.15">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1.56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1.66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1.88</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2.57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3.07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3.08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3.31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3.65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4.7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4.2300000000000004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4.67</v>
      </c>
    </row>
    <row r="39" spans="1:16" x14ac:dyDescent="0.15">
      <c r="A39" s="144" t="s">
        <v>63</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64</v>
      </c>
      <c r="C41" s="176"/>
      <c r="D41" s="176" t="s">
        <v>65</v>
      </c>
      <c r="E41" s="176" t="s">
        <v>64</v>
      </c>
      <c r="F41" s="176"/>
      <c r="G41" s="176" t="s">
        <v>65</v>
      </c>
      <c r="H41" s="176" t="s">
        <v>64</v>
      </c>
      <c r="I41" s="176"/>
      <c r="J41" s="176" t="s">
        <v>65</v>
      </c>
      <c r="K41" s="176" t="s">
        <v>64</v>
      </c>
      <c r="L41" s="176"/>
      <c r="M41" s="176" t="s">
        <v>65</v>
      </c>
      <c r="N41" s="176" t="s">
        <v>64</v>
      </c>
      <c r="O41" s="176"/>
      <c r="P41" s="176" t="s">
        <v>65</v>
      </c>
    </row>
    <row r="42" spans="1:16" x14ac:dyDescent="0.15">
      <c r="A42" s="176" t="s">
        <v>66</v>
      </c>
      <c r="B42" s="176"/>
      <c r="C42" s="176"/>
      <c r="D42" s="176">
        <f>'実質公債費比率（分子）の構造'!K$52</f>
        <v>2078</v>
      </c>
      <c r="E42" s="176"/>
      <c r="F42" s="176"/>
      <c r="G42" s="176">
        <f>'実質公債費比率（分子）の構造'!L$52</f>
        <v>2040</v>
      </c>
      <c r="H42" s="176"/>
      <c r="I42" s="176"/>
      <c r="J42" s="176">
        <f>'実質公債費比率（分子）の構造'!M$52</f>
        <v>1976</v>
      </c>
      <c r="K42" s="176"/>
      <c r="L42" s="176"/>
      <c r="M42" s="176">
        <f>'実質公債費比率（分子）の構造'!N$52</f>
        <v>1849</v>
      </c>
      <c r="N42" s="176"/>
      <c r="O42" s="176"/>
      <c r="P42" s="176">
        <f>'実質公債費比率（分子）の構造'!O$52</f>
        <v>1768</v>
      </c>
    </row>
    <row r="43" spans="1:16" x14ac:dyDescent="0.15">
      <c r="A43" s="176" t="s">
        <v>67</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68</v>
      </c>
      <c r="B44" s="176">
        <f>'実質公債費比率（分子）の構造'!K$50</f>
        <v>246</v>
      </c>
      <c r="C44" s="176"/>
      <c r="D44" s="176"/>
      <c r="E44" s="176">
        <f>'実質公債費比率（分子）の構造'!L$50</f>
        <v>26</v>
      </c>
      <c r="F44" s="176"/>
      <c r="G44" s="176"/>
      <c r="H44" s="176">
        <f>'実質公債費比率（分子）の構造'!M$50</f>
        <v>12</v>
      </c>
      <c r="I44" s="176"/>
      <c r="J44" s="176"/>
      <c r="K44" s="176">
        <f>'実質公債費比率（分子）の構造'!N$50</f>
        <v>20</v>
      </c>
      <c r="L44" s="176"/>
      <c r="M44" s="176"/>
      <c r="N44" s="176">
        <f>'実質公債費比率（分子）の構造'!O$50</f>
        <v>31</v>
      </c>
      <c r="O44" s="176"/>
      <c r="P44" s="176"/>
    </row>
    <row r="45" spans="1:16" x14ac:dyDescent="0.15">
      <c r="A45" s="176" t="s">
        <v>69</v>
      </c>
      <c r="B45" s="176">
        <f>'実質公債費比率（分子）の構造'!K$49</f>
        <v>67</v>
      </c>
      <c r="C45" s="176"/>
      <c r="D45" s="176"/>
      <c r="E45" s="176">
        <f>'実質公債費比率（分子）の構造'!L$49</f>
        <v>71</v>
      </c>
      <c r="F45" s="176"/>
      <c r="G45" s="176"/>
      <c r="H45" s="176">
        <f>'実質公債費比率（分子）の構造'!M$49</f>
        <v>84</v>
      </c>
      <c r="I45" s="176"/>
      <c r="J45" s="176"/>
      <c r="K45" s="176">
        <f>'実質公債費比率（分子）の構造'!N$49</f>
        <v>105</v>
      </c>
      <c r="L45" s="176"/>
      <c r="M45" s="176"/>
      <c r="N45" s="176">
        <f>'実質公債費比率（分子）の構造'!O$49</f>
        <v>108</v>
      </c>
      <c r="O45" s="176"/>
      <c r="P45" s="176"/>
    </row>
    <row r="46" spans="1:16" x14ac:dyDescent="0.15">
      <c r="A46" s="176" t="s">
        <v>70</v>
      </c>
      <c r="B46" s="176">
        <f>'実質公債費比率（分子）の構造'!K$48</f>
        <v>291</v>
      </c>
      <c r="C46" s="176"/>
      <c r="D46" s="176"/>
      <c r="E46" s="176">
        <f>'実質公債費比率（分子）の構造'!L$48</f>
        <v>327</v>
      </c>
      <c r="F46" s="176"/>
      <c r="G46" s="176"/>
      <c r="H46" s="176">
        <f>'実質公債費比率（分子）の構造'!M$48</f>
        <v>304</v>
      </c>
      <c r="I46" s="176"/>
      <c r="J46" s="176"/>
      <c r="K46" s="176">
        <f>'実質公債費比率（分子）の構造'!N$48</f>
        <v>310</v>
      </c>
      <c r="L46" s="176"/>
      <c r="M46" s="176"/>
      <c r="N46" s="176">
        <f>'実質公債費比率（分子）の構造'!O$48</f>
        <v>359</v>
      </c>
      <c r="O46" s="176"/>
      <c r="P46" s="176"/>
    </row>
    <row r="47" spans="1:16" x14ac:dyDescent="0.15">
      <c r="A47" s="176" t="s">
        <v>13</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2047</v>
      </c>
      <c r="C49" s="176"/>
      <c r="D49" s="176"/>
      <c r="E49" s="176">
        <f>'実質公債費比率（分子）の構造'!L$45</f>
        <v>2032</v>
      </c>
      <c r="F49" s="176"/>
      <c r="G49" s="176"/>
      <c r="H49" s="176">
        <f>'実質公債費比率（分子）の構造'!M$45</f>
        <v>1992</v>
      </c>
      <c r="I49" s="176"/>
      <c r="J49" s="176"/>
      <c r="K49" s="176">
        <f>'実質公債費比率（分子）の構造'!N$45</f>
        <v>1997</v>
      </c>
      <c r="L49" s="176"/>
      <c r="M49" s="176"/>
      <c r="N49" s="176">
        <f>'実質公債費比率（分子）の構造'!O$45</f>
        <v>1934</v>
      </c>
      <c r="O49" s="176"/>
      <c r="P49" s="176"/>
    </row>
    <row r="50" spans="1:16" x14ac:dyDescent="0.15">
      <c r="A50" s="176" t="s">
        <v>73</v>
      </c>
      <c r="B50" s="176" t="e">
        <f>NA()</f>
        <v>#N/A</v>
      </c>
      <c r="C50" s="176">
        <f>IF(ISNUMBER('実質公債費比率（分子）の構造'!K$53),'実質公債費比率（分子）の構造'!K$53,NA())</f>
        <v>573</v>
      </c>
      <c r="D50" s="176" t="e">
        <f>NA()</f>
        <v>#N/A</v>
      </c>
      <c r="E50" s="176" t="e">
        <f>NA()</f>
        <v>#N/A</v>
      </c>
      <c r="F50" s="176">
        <f>IF(ISNUMBER('実質公債費比率（分子）の構造'!L$53),'実質公債費比率（分子）の構造'!L$53,NA())</f>
        <v>416</v>
      </c>
      <c r="G50" s="176" t="e">
        <f>NA()</f>
        <v>#N/A</v>
      </c>
      <c r="H50" s="176" t="e">
        <f>NA()</f>
        <v>#N/A</v>
      </c>
      <c r="I50" s="176">
        <f>IF(ISNUMBER('実質公債費比率（分子）の構造'!M$53),'実質公債費比率（分子）の構造'!M$53,NA())</f>
        <v>416</v>
      </c>
      <c r="J50" s="176" t="e">
        <f>NA()</f>
        <v>#N/A</v>
      </c>
      <c r="K50" s="176" t="e">
        <f>NA()</f>
        <v>#N/A</v>
      </c>
      <c r="L50" s="176">
        <f>IF(ISNUMBER('実質公債費比率（分子）の構造'!N$53),'実質公債費比率（分子）の構造'!N$53,NA())</f>
        <v>583</v>
      </c>
      <c r="M50" s="176" t="e">
        <f>NA()</f>
        <v>#N/A</v>
      </c>
      <c r="N50" s="176" t="e">
        <f>NA()</f>
        <v>#N/A</v>
      </c>
      <c r="O50" s="176">
        <f>IF(ISNUMBER('実質公債費比率（分子）の構造'!O$53),'実質公債費比率（分子）の構造'!O$53,NA())</f>
        <v>664</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44</v>
      </c>
      <c r="B56" s="175"/>
      <c r="C56" s="175"/>
      <c r="D56" s="175">
        <f>'将来負担比率（分子）の構造'!I$52</f>
        <v>17379</v>
      </c>
      <c r="E56" s="175"/>
      <c r="F56" s="175"/>
      <c r="G56" s="175">
        <f>'将来負担比率（分子）の構造'!J$52</f>
        <v>16684</v>
      </c>
      <c r="H56" s="175"/>
      <c r="I56" s="175"/>
      <c r="J56" s="175">
        <f>'将来負担比率（分子）の構造'!K$52</f>
        <v>16077</v>
      </c>
      <c r="K56" s="175"/>
      <c r="L56" s="175"/>
      <c r="M56" s="175">
        <f>'将来負担比率（分子）の構造'!L$52</f>
        <v>15228</v>
      </c>
      <c r="N56" s="175"/>
      <c r="O56" s="175"/>
      <c r="P56" s="175">
        <f>'将来負担比率（分子）の構造'!M$52</f>
        <v>14357</v>
      </c>
    </row>
    <row r="57" spans="1:16" x14ac:dyDescent="0.15">
      <c r="A57" s="175" t="s">
        <v>43</v>
      </c>
      <c r="B57" s="175"/>
      <c r="C57" s="175"/>
      <c r="D57" s="175">
        <f>'将来負担比率（分子）の構造'!I$51</f>
        <v>1458</v>
      </c>
      <c r="E57" s="175"/>
      <c r="F57" s="175"/>
      <c r="G57" s="175">
        <f>'将来負担比率（分子）の構造'!J$51</f>
        <v>1345</v>
      </c>
      <c r="H57" s="175"/>
      <c r="I57" s="175"/>
      <c r="J57" s="175">
        <f>'将来負担比率（分子）の構造'!K$51</f>
        <v>1330</v>
      </c>
      <c r="K57" s="175"/>
      <c r="L57" s="175"/>
      <c r="M57" s="175">
        <f>'将来負担比率（分子）の構造'!L$51</f>
        <v>1117</v>
      </c>
      <c r="N57" s="175"/>
      <c r="O57" s="175"/>
      <c r="P57" s="175">
        <f>'将来負担比率（分子）の構造'!M$51</f>
        <v>950</v>
      </c>
    </row>
    <row r="58" spans="1:16" x14ac:dyDescent="0.15">
      <c r="A58" s="175" t="s">
        <v>42</v>
      </c>
      <c r="B58" s="175"/>
      <c r="C58" s="175"/>
      <c r="D58" s="175">
        <f>'将来負担比率（分子）の構造'!I$50</f>
        <v>11196</v>
      </c>
      <c r="E58" s="175"/>
      <c r="F58" s="175"/>
      <c r="G58" s="175">
        <f>'将来負担比率（分子）の構造'!J$50</f>
        <v>11459</v>
      </c>
      <c r="H58" s="175"/>
      <c r="I58" s="175"/>
      <c r="J58" s="175">
        <f>'将来負担比率（分子）の構造'!K$50</f>
        <v>11162</v>
      </c>
      <c r="K58" s="175"/>
      <c r="L58" s="175"/>
      <c r="M58" s="175">
        <f>'将来負担比率（分子）の構造'!L$50</f>
        <v>11296</v>
      </c>
      <c r="N58" s="175"/>
      <c r="O58" s="175"/>
      <c r="P58" s="175">
        <f>'将来負担比率（分子）の構造'!M$50</f>
        <v>11077</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2615</v>
      </c>
      <c r="C62" s="175"/>
      <c r="D62" s="175"/>
      <c r="E62" s="175">
        <f>'将来負担比率（分子）の構造'!J$45</f>
        <v>2626</v>
      </c>
      <c r="F62" s="175"/>
      <c r="G62" s="175"/>
      <c r="H62" s="175">
        <f>'将来負担比率（分子）の構造'!K$45</f>
        <v>2781</v>
      </c>
      <c r="I62" s="175"/>
      <c r="J62" s="175"/>
      <c r="K62" s="175">
        <f>'将来負担比率（分子）の構造'!L$45</f>
        <v>2740</v>
      </c>
      <c r="L62" s="175"/>
      <c r="M62" s="175"/>
      <c r="N62" s="175">
        <f>'将来負担比率（分子）の構造'!M$45</f>
        <v>2671</v>
      </c>
      <c r="O62" s="175"/>
      <c r="P62" s="175"/>
    </row>
    <row r="63" spans="1:16" x14ac:dyDescent="0.15">
      <c r="A63" s="175" t="s">
        <v>35</v>
      </c>
      <c r="B63" s="175">
        <f>'将来負担比率（分子）の構造'!I$44</f>
        <v>330</v>
      </c>
      <c r="C63" s="175"/>
      <c r="D63" s="175"/>
      <c r="E63" s="175">
        <f>'将来負担比率（分子）の構造'!J$44</f>
        <v>481</v>
      </c>
      <c r="F63" s="175"/>
      <c r="G63" s="175"/>
      <c r="H63" s="175">
        <f>'将来負担比率（分子）の構造'!K$44</f>
        <v>820</v>
      </c>
      <c r="I63" s="175"/>
      <c r="J63" s="175"/>
      <c r="K63" s="175">
        <f>'将来負担比率（分子）の構造'!L$44</f>
        <v>730</v>
      </c>
      <c r="L63" s="175"/>
      <c r="M63" s="175"/>
      <c r="N63" s="175">
        <f>'将来負担比率（分子）の構造'!M$44</f>
        <v>786</v>
      </c>
      <c r="O63" s="175"/>
      <c r="P63" s="175"/>
    </row>
    <row r="64" spans="1:16" x14ac:dyDescent="0.15">
      <c r="A64" s="175" t="s">
        <v>34</v>
      </c>
      <c r="B64" s="175">
        <f>'将来負担比率（分子）の構造'!I$43</f>
        <v>3443</v>
      </c>
      <c r="C64" s="175"/>
      <c r="D64" s="175"/>
      <c r="E64" s="175">
        <f>'将来負担比率（分子）の構造'!J$43</f>
        <v>2637</v>
      </c>
      <c r="F64" s="175"/>
      <c r="G64" s="175"/>
      <c r="H64" s="175">
        <f>'将来負担比率（分子）の構造'!K$43</f>
        <v>2457</v>
      </c>
      <c r="I64" s="175"/>
      <c r="J64" s="175"/>
      <c r="K64" s="175">
        <f>'将来負担比率（分子）の構造'!L$43</f>
        <v>2232</v>
      </c>
      <c r="L64" s="175"/>
      <c r="M64" s="175"/>
      <c r="N64" s="175">
        <f>'将来負担比率（分子）の構造'!M$43</f>
        <v>2488</v>
      </c>
      <c r="O64" s="175"/>
      <c r="P64" s="175"/>
    </row>
    <row r="65" spans="1:16" x14ac:dyDescent="0.15">
      <c r="A65" s="175" t="s">
        <v>33</v>
      </c>
      <c r="B65" s="175">
        <f>'将来負担比率（分子）の構造'!I$42</f>
        <v>27</v>
      </c>
      <c r="C65" s="175"/>
      <c r="D65" s="175"/>
      <c r="E65" s="175">
        <f>'将来負担比率（分子）の構造'!J$42</f>
        <v>25</v>
      </c>
      <c r="F65" s="175"/>
      <c r="G65" s="175"/>
      <c r="H65" s="175">
        <f>'将来負担比率（分子）の構造'!K$42</f>
        <v>39</v>
      </c>
      <c r="I65" s="175"/>
      <c r="J65" s="175"/>
      <c r="K65" s="175">
        <f>'将来負担比率（分子）の構造'!L$42</f>
        <v>36</v>
      </c>
      <c r="L65" s="175"/>
      <c r="M65" s="175"/>
      <c r="N65" s="175">
        <f>'将来負担比率（分子）の構造'!M$42</f>
        <v>32</v>
      </c>
      <c r="O65" s="175"/>
      <c r="P65" s="175"/>
    </row>
    <row r="66" spans="1:16" x14ac:dyDescent="0.15">
      <c r="A66" s="175" t="s">
        <v>32</v>
      </c>
      <c r="B66" s="175">
        <f>'将来負担比率（分子）の構造'!I$41</f>
        <v>16536</v>
      </c>
      <c r="C66" s="175"/>
      <c r="D66" s="175"/>
      <c r="E66" s="175">
        <f>'将来負担比率（分子）の構造'!J$41</f>
        <v>15837</v>
      </c>
      <c r="F66" s="175"/>
      <c r="G66" s="175"/>
      <c r="H66" s="175">
        <f>'将来負担比率（分子）の構造'!K$41</f>
        <v>15256</v>
      </c>
      <c r="I66" s="175"/>
      <c r="J66" s="175"/>
      <c r="K66" s="175">
        <f>'将来負担比率（分子）の構造'!L$41</f>
        <v>14408</v>
      </c>
      <c r="L66" s="175"/>
      <c r="M66" s="175"/>
      <c r="N66" s="175">
        <f>'将来負担比率（分子）の構造'!M$41</f>
        <v>13583</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4064</v>
      </c>
      <c r="C72" s="179">
        <f>基金残高に係る経年分析!G55</f>
        <v>3867</v>
      </c>
      <c r="D72" s="179">
        <f>基金残高に係る経年分析!H55</f>
        <v>3944</v>
      </c>
    </row>
    <row r="73" spans="1:16" x14ac:dyDescent="0.15">
      <c r="A73" s="178" t="s">
        <v>80</v>
      </c>
      <c r="B73" s="179">
        <f>基金残高に係る経年分析!F56</f>
        <v>927</v>
      </c>
      <c r="C73" s="179">
        <f>基金残高に係る経年分析!G56</f>
        <v>1105</v>
      </c>
      <c r="D73" s="179">
        <f>基金残高に係る経年分析!H56</f>
        <v>1073</v>
      </c>
    </row>
    <row r="74" spans="1:16" x14ac:dyDescent="0.15">
      <c r="A74" s="178" t="s">
        <v>81</v>
      </c>
      <c r="B74" s="179">
        <f>基金残高に係る経年分析!F57</f>
        <v>5444</v>
      </c>
      <c r="C74" s="179">
        <f>基金残高に係る経年分析!G57</f>
        <v>5801</v>
      </c>
      <c r="D74" s="179">
        <f>基金残高に係る経年分析!H57</f>
        <v>5363</v>
      </c>
    </row>
  </sheetData>
  <sheetProtection algorithmName="SHA-512" hashValue="PKzPO8O1PRIR3NdIvy8ZyLC5JE7BnO+i5P6z5BOiQQz7j9qOLbNk+zmnA1fW1oRgGDn2QFm/ofYUMbA7i7Kdxw==" saltValue="Z34BgZh5iJ/shOmY3Usbn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8" t="s">
        <v>222</v>
      </c>
      <c r="DI1" s="719"/>
      <c r="DJ1" s="719"/>
      <c r="DK1" s="719"/>
      <c r="DL1" s="719"/>
      <c r="DM1" s="719"/>
      <c r="DN1" s="720"/>
      <c r="DO1" s="214"/>
      <c r="DP1" s="718" t="s">
        <v>223</v>
      </c>
      <c r="DQ1" s="719"/>
      <c r="DR1" s="719"/>
      <c r="DS1" s="719"/>
      <c r="DT1" s="719"/>
      <c r="DU1" s="719"/>
      <c r="DV1" s="719"/>
      <c r="DW1" s="719"/>
      <c r="DX1" s="719"/>
      <c r="DY1" s="719"/>
      <c r="DZ1" s="719"/>
      <c r="EA1" s="719"/>
      <c r="EB1" s="719"/>
      <c r="EC1" s="720"/>
      <c r="ED1" s="213"/>
      <c r="EE1" s="213"/>
      <c r="EF1" s="213"/>
      <c r="EG1" s="213"/>
      <c r="EH1" s="213"/>
      <c r="EI1" s="213"/>
      <c r="EJ1" s="213"/>
      <c r="EK1" s="213"/>
      <c r="EL1" s="213"/>
      <c r="EM1" s="213"/>
    </row>
    <row r="2" spans="2:143" ht="22.5" customHeight="1" x14ac:dyDescent="0.15">
      <c r="B2" s="215" t="s">
        <v>224</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225</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226</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227</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228</v>
      </c>
      <c r="S4" s="680"/>
      <c r="T4" s="680"/>
      <c r="U4" s="680"/>
      <c r="V4" s="680"/>
      <c r="W4" s="680"/>
      <c r="X4" s="680"/>
      <c r="Y4" s="681"/>
      <c r="Z4" s="679" t="s">
        <v>229</v>
      </c>
      <c r="AA4" s="680"/>
      <c r="AB4" s="680"/>
      <c r="AC4" s="681"/>
      <c r="AD4" s="679" t="s">
        <v>230</v>
      </c>
      <c r="AE4" s="680"/>
      <c r="AF4" s="680"/>
      <c r="AG4" s="680"/>
      <c r="AH4" s="680"/>
      <c r="AI4" s="680"/>
      <c r="AJ4" s="680"/>
      <c r="AK4" s="681"/>
      <c r="AL4" s="679" t="s">
        <v>229</v>
      </c>
      <c r="AM4" s="680"/>
      <c r="AN4" s="680"/>
      <c r="AO4" s="681"/>
      <c r="AP4" s="715" t="s">
        <v>231</v>
      </c>
      <c r="AQ4" s="715"/>
      <c r="AR4" s="715"/>
      <c r="AS4" s="715"/>
      <c r="AT4" s="715"/>
      <c r="AU4" s="715"/>
      <c r="AV4" s="715"/>
      <c r="AW4" s="715"/>
      <c r="AX4" s="715"/>
      <c r="AY4" s="715"/>
      <c r="AZ4" s="715"/>
      <c r="BA4" s="715"/>
      <c r="BB4" s="715"/>
      <c r="BC4" s="715"/>
      <c r="BD4" s="715"/>
      <c r="BE4" s="715"/>
      <c r="BF4" s="715"/>
      <c r="BG4" s="715" t="s">
        <v>232</v>
      </c>
      <c r="BH4" s="715"/>
      <c r="BI4" s="715"/>
      <c r="BJ4" s="715"/>
      <c r="BK4" s="715"/>
      <c r="BL4" s="715"/>
      <c r="BM4" s="715"/>
      <c r="BN4" s="715"/>
      <c r="BO4" s="715" t="s">
        <v>229</v>
      </c>
      <c r="BP4" s="715"/>
      <c r="BQ4" s="715"/>
      <c r="BR4" s="715"/>
      <c r="BS4" s="715" t="s">
        <v>233</v>
      </c>
      <c r="BT4" s="715"/>
      <c r="BU4" s="715"/>
      <c r="BV4" s="715"/>
      <c r="BW4" s="715"/>
      <c r="BX4" s="715"/>
      <c r="BY4" s="715"/>
      <c r="BZ4" s="715"/>
      <c r="CA4" s="715"/>
      <c r="CB4" s="715"/>
      <c r="CD4" s="679" t="s">
        <v>234</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235</v>
      </c>
      <c r="C5" s="677"/>
      <c r="D5" s="677"/>
      <c r="E5" s="677"/>
      <c r="F5" s="677"/>
      <c r="G5" s="677"/>
      <c r="H5" s="677"/>
      <c r="I5" s="677"/>
      <c r="J5" s="677"/>
      <c r="K5" s="677"/>
      <c r="L5" s="677"/>
      <c r="M5" s="677"/>
      <c r="N5" s="677"/>
      <c r="O5" s="677"/>
      <c r="P5" s="677"/>
      <c r="Q5" s="678"/>
      <c r="R5" s="673">
        <v>5323340</v>
      </c>
      <c r="S5" s="674"/>
      <c r="T5" s="674"/>
      <c r="U5" s="674"/>
      <c r="V5" s="674"/>
      <c r="W5" s="674"/>
      <c r="X5" s="674"/>
      <c r="Y5" s="702"/>
      <c r="Z5" s="716">
        <v>22.3</v>
      </c>
      <c r="AA5" s="716"/>
      <c r="AB5" s="716"/>
      <c r="AC5" s="716"/>
      <c r="AD5" s="717">
        <v>5323340</v>
      </c>
      <c r="AE5" s="717"/>
      <c r="AF5" s="717"/>
      <c r="AG5" s="717"/>
      <c r="AH5" s="717"/>
      <c r="AI5" s="717"/>
      <c r="AJ5" s="717"/>
      <c r="AK5" s="717"/>
      <c r="AL5" s="703">
        <v>41.8</v>
      </c>
      <c r="AM5" s="686"/>
      <c r="AN5" s="686"/>
      <c r="AO5" s="704"/>
      <c r="AP5" s="676" t="s">
        <v>236</v>
      </c>
      <c r="AQ5" s="677"/>
      <c r="AR5" s="677"/>
      <c r="AS5" s="677"/>
      <c r="AT5" s="677"/>
      <c r="AU5" s="677"/>
      <c r="AV5" s="677"/>
      <c r="AW5" s="677"/>
      <c r="AX5" s="677"/>
      <c r="AY5" s="677"/>
      <c r="AZ5" s="677"/>
      <c r="BA5" s="677"/>
      <c r="BB5" s="677"/>
      <c r="BC5" s="677"/>
      <c r="BD5" s="677"/>
      <c r="BE5" s="677"/>
      <c r="BF5" s="678"/>
      <c r="BG5" s="621">
        <v>5298925</v>
      </c>
      <c r="BH5" s="622"/>
      <c r="BI5" s="622"/>
      <c r="BJ5" s="622"/>
      <c r="BK5" s="622"/>
      <c r="BL5" s="622"/>
      <c r="BM5" s="622"/>
      <c r="BN5" s="623"/>
      <c r="BO5" s="663">
        <v>99.5</v>
      </c>
      <c r="BP5" s="663"/>
      <c r="BQ5" s="663"/>
      <c r="BR5" s="663"/>
      <c r="BS5" s="664">
        <v>76191</v>
      </c>
      <c r="BT5" s="664"/>
      <c r="BU5" s="664"/>
      <c r="BV5" s="664"/>
      <c r="BW5" s="664"/>
      <c r="BX5" s="664"/>
      <c r="BY5" s="664"/>
      <c r="BZ5" s="664"/>
      <c r="CA5" s="664"/>
      <c r="CB5" s="698"/>
      <c r="CD5" s="679" t="s">
        <v>231</v>
      </c>
      <c r="CE5" s="680"/>
      <c r="CF5" s="680"/>
      <c r="CG5" s="680"/>
      <c r="CH5" s="680"/>
      <c r="CI5" s="680"/>
      <c r="CJ5" s="680"/>
      <c r="CK5" s="680"/>
      <c r="CL5" s="680"/>
      <c r="CM5" s="680"/>
      <c r="CN5" s="680"/>
      <c r="CO5" s="680"/>
      <c r="CP5" s="680"/>
      <c r="CQ5" s="681"/>
      <c r="CR5" s="679" t="s">
        <v>237</v>
      </c>
      <c r="CS5" s="680"/>
      <c r="CT5" s="680"/>
      <c r="CU5" s="680"/>
      <c r="CV5" s="680"/>
      <c r="CW5" s="680"/>
      <c r="CX5" s="680"/>
      <c r="CY5" s="681"/>
      <c r="CZ5" s="679" t="s">
        <v>229</v>
      </c>
      <c r="DA5" s="680"/>
      <c r="DB5" s="680"/>
      <c r="DC5" s="681"/>
      <c r="DD5" s="679" t="s">
        <v>238</v>
      </c>
      <c r="DE5" s="680"/>
      <c r="DF5" s="680"/>
      <c r="DG5" s="680"/>
      <c r="DH5" s="680"/>
      <c r="DI5" s="680"/>
      <c r="DJ5" s="680"/>
      <c r="DK5" s="680"/>
      <c r="DL5" s="680"/>
      <c r="DM5" s="680"/>
      <c r="DN5" s="680"/>
      <c r="DO5" s="680"/>
      <c r="DP5" s="681"/>
      <c r="DQ5" s="679" t="s">
        <v>239</v>
      </c>
      <c r="DR5" s="680"/>
      <c r="DS5" s="680"/>
      <c r="DT5" s="680"/>
      <c r="DU5" s="680"/>
      <c r="DV5" s="680"/>
      <c r="DW5" s="680"/>
      <c r="DX5" s="680"/>
      <c r="DY5" s="680"/>
      <c r="DZ5" s="680"/>
      <c r="EA5" s="680"/>
      <c r="EB5" s="680"/>
      <c r="EC5" s="681"/>
    </row>
    <row r="6" spans="2:143" ht="11.25" customHeight="1" x14ac:dyDescent="0.15">
      <c r="B6" s="618" t="s">
        <v>240</v>
      </c>
      <c r="C6" s="619"/>
      <c r="D6" s="619"/>
      <c r="E6" s="619"/>
      <c r="F6" s="619"/>
      <c r="G6" s="619"/>
      <c r="H6" s="619"/>
      <c r="I6" s="619"/>
      <c r="J6" s="619"/>
      <c r="K6" s="619"/>
      <c r="L6" s="619"/>
      <c r="M6" s="619"/>
      <c r="N6" s="619"/>
      <c r="O6" s="619"/>
      <c r="P6" s="619"/>
      <c r="Q6" s="620"/>
      <c r="R6" s="621">
        <v>213779</v>
      </c>
      <c r="S6" s="622"/>
      <c r="T6" s="622"/>
      <c r="U6" s="622"/>
      <c r="V6" s="622"/>
      <c r="W6" s="622"/>
      <c r="X6" s="622"/>
      <c r="Y6" s="623"/>
      <c r="Z6" s="663">
        <v>0.9</v>
      </c>
      <c r="AA6" s="663"/>
      <c r="AB6" s="663"/>
      <c r="AC6" s="663"/>
      <c r="AD6" s="664">
        <v>213779</v>
      </c>
      <c r="AE6" s="664"/>
      <c r="AF6" s="664"/>
      <c r="AG6" s="664"/>
      <c r="AH6" s="664"/>
      <c r="AI6" s="664"/>
      <c r="AJ6" s="664"/>
      <c r="AK6" s="664"/>
      <c r="AL6" s="624">
        <v>1.7</v>
      </c>
      <c r="AM6" s="625"/>
      <c r="AN6" s="625"/>
      <c r="AO6" s="665"/>
      <c r="AP6" s="618" t="s">
        <v>241</v>
      </c>
      <c r="AQ6" s="619"/>
      <c r="AR6" s="619"/>
      <c r="AS6" s="619"/>
      <c r="AT6" s="619"/>
      <c r="AU6" s="619"/>
      <c r="AV6" s="619"/>
      <c r="AW6" s="619"/>
      <c r="AX6" s="619"/>
      <c r="AY6" s="619"/>
      <c r="AZ6" s="619"/>
      <c r="BA6" s="619"/>
      <c r="BB6" s="619"/>
      <c r="BC6" s="619"/>
      <c r="BD6" s="619"/>
      <c r="BE6" s="619"/>
      <c r="BF6" s="620"/>
      <c r="BG6" s="621">
        <v>5298925</v>
      </c>
      <c r="BH6" s="622"/>
      <c r="BI6" s="622"/>
      <c r="BJ6" s="622"/>
      <c r="BK6" s="622"/>
      <c r="BL6" s="622"/>
      <c r="BM6" s="622"/>
      <c r="BN6" s="623"/>
      <c r="BO6" s="663">
        <v>99.5</v>
      </c>
      <c r="BP6" s="663"/>
      <c r="BQ6" s="663"/>
      <c r="BR6" s="663"/>
      <c r="BS6" s="664">
        <v>76191</v>
      </c>
      <c r="BT6" s="664"/>
      <c r="BU6" s="664"/>
      <c r="BV6" s="664"/>
      <c r="BW6" s="664"/>
      <c r="BX6" s="664"/>
      <c r="BY6" s="664"/>
      <c r="BZ6" s="664"/>
      <c r="CA6" s="664"/>
      <c r="CB6" s="698"/>
      <c r="CD6" s="676" t="s">
        <v>242</v>
      </c>
      <c r="CE6" s="677"/>
      <c r="CF6" s="677"/>
      <c r="CG6" s="677"/>
      <c r="CH6" s="677"/>
      <c r="CI6" s="677"/>
      <c r="CJ6" s="677"/>
      <c r="CK6" s="677"/>
      <c r="CL6" s="677"/>
      <c r="CM6" s="677"/>
      <c r="CN6" s="677"/>
      <c r="CO6" s="677"/>
      <c r="CP6" s="677"/>
      <c r="CQ6" s="678"/>
      <c r="CR6" s="621">
        <v>223788</v>
      </c>
      <c r="CS6" s="622"/>
      <c r="CT6" s="622"/>
      <c r="CU6" s="622"/>
      <c r="CV6" s="622"/>
      <c r="CW6" s="622"/>
      <c r="CX6" s="622"/>
      <c r="CY6" s="623"/>
      <c r="CZ6" s="703">
        <v>1</v>
      </c>
      <c r="DA6" s="686"/>
      <c r="DB6" s="686"/>
      <c r="DC6" s="705"/>
      <c r="DD6" s="627" t="s">
        <v>143</v>
      </c>
      <c r="DE6" s="622"/>
      <c r="DF6" s="622"/>
      <c r="DG6" s="622"/>
      <c r="DH6" s="622"/>
      <c r="DI6" s="622"/>
      <c r="DJ6" s="622"/>
      <c r="DK6" s="622"/>
      <c r="DL6" s="622"/>
      <c r="DM6" s="622"/>
      <c r="DN6" s="622"/>
      <c r="DO6" s="622"/>
      <c r="DP6" s="623"/>
      <c r="DQ6" s="627">
        <v>223787</v>
      </c>
      <c r="DR6" s="622"/>
      <c r="DS6" s="622"/>
      <c r="DT6" s="622"/>
      <c r="DU6" s="622"/>
      <c r="DV6" s="622"/>
      <c r="DW6" s="622"/>
      <c r="DX6" s="622"/>
      <c r="DY6" s="622"/>
      <c r="DZ6" s="622"/>
      <c r="EA6" s="622"/>
      <c r="EB6" s="622"/>
      <c r="EC6" s="662"/>
    </row>
    <row r="7" spans="2:143" ht="11.25" customHeight="1" x14ac:dyDescent="0.15">
      <c r="B7" s="618" t="s">
        <v>243</v>
      </c>
      <c r="C7" s="619"/>
      <c r="D7" s="619"/>
      <c r="E7" s="619"/>
      <c r="F7" s="619"/>
      <c r="G7" s="619"/>
      <c r="H7" s="619"/>
      <c r="I7" s="619"/>
      <c r="J7" s="619"/>
      <c r="K7" s="619"/>
      <c r="L7" s="619"/>
      <c r="M7" s="619"/>
      <c r="N7" s="619"/>
      <c r="O7" s="619"/>
      <c r="P7" s="619"/>
      <c r="Q7" s="620"/>
      <c r="R7" s="621">
        <v>1729</v>
      </c>
      <c r="S7" s="622"/>
      <c r="T7" s="622"/>
      <c r="U7" s="622"/>
      <c r="V7" s="622"/>
      <c r="W7" s="622"/>
      <c r="X7" s="622"/>
      <c r="Y7" s="623"/>
      <c r="Z7" s="663">
        <v>0</v>
      </c>
      <c r="AA7" s="663"/>
      <c r="AB7" s="663"/>
      <c r="AC7" s="663"/>
      <c r="AD7" s="664">
        <v>1729</v>
      </c>
      <c r="AE7" s="664"/>
      <c r="AF7" s="664"/>
      <c r="AG7" s="664"/>
      <c r="AH7" s="664"/>
      <c r="AI7" s="664"/>
      <c r="AJ7" s="664"/>
      <c r="AK7" s="664"/>
      <c r="AL7" s="624">
        <v>0</v>
      </c>
      <c r="AM7" s="625"/>
      <c r="AN7" s="625"/>
      <c r="AO7" s="665"/>
      <c r="AP7" s="618" t="s">
        <v>244</v>
      </c>
      <c r="AQ7" s="619"/>
      <c r="AR7" s="619"/>
      <c r="AS7" s="619"/>
      <c r="AT7" s="619"/>
      <c r="AU7" s="619"/>
      <c r="AV7" s="619"/>
      <c r="AW7" s="619"/>
      <c r="AX7" s="619"/>
      <c r="AY7" s="619"/>
      <c r="AZ7" s="619"/>
      <c r="BA7" s="619"/>
      <c r="BB7" s="619"/>
      <c r="BC7" s="619"/>
      <c r="BD7" s="619"/>
      <c r="BE7" s="619"/>
      <c r="BF7" s="620"/>
      <c r="BG7" s="621">
        <v>2095716</v>
      </c>
      <c r="BH7" s="622"/>
      <c r="BI7" s="622"/>
      <c r="BJ7" s="622"/>
      <c r="BK7" s="622"/>
      <c r="BL7" s="622"/>
      <c r="BM7" s="622"/>
      <c r="BN7" s="623"/>
      <c r="BO7" s="663">
        <v>39.4</v>
      </c>
      <c r="BP7" s="663"/>
      <c r="BQ7" s="663"/>
      <c r="BR7" s="663"/>
      <c r="BS7" s="664">
        <v>76191</v>
      </c>
      <c r="BT7" s="664"/>
      <c r="BU7" s="664"/>
      <c r="BV7" s="664"/>
      <c r="BW7" s="664"/>
      <c r="BX7" s="664"/>
      <c r="BY7" s="664"/>
      <c r="BZ7" s="664"/>
      <c r="CA7" s="664"/>
      <c r="CB7" s="698"/>
      <c r="CD7" s="618" t="s">
        <v>245</v>
      </c>
      <c r="CE7" s="619"/>
      <c r="CF7" s="619"/>
      <c r="CG7" s="619"/>
      <c r="CH7" s="619"/>
      <c r="CI7" s="619"/>
      <c r="CJ7" s="619"/>
      <c r="CK7" s="619"/>
      <c r="CL7" s="619"/>
      <c r="CM7" s="619"/>
      <c r="CN7" s="619"/>
      <c r="CO7" s="619"/>
      <c r="CP7" s="619"/>
      <c r="CQ7" s="620"/>
      <c r="CR7" s="621">
        <v>2290540</v>
      </c>
      <c r="CS7" s="622"/>
      <c r="CT7" s="622"/>
      <c r="CU7" s="622"/>
      <c r="CV7" s="622"/>
      <c r="CW7" s="622"/>
      <c r="CX7" s="622"/>
      <c r="CY7" s="623"/>
      <c r="CZ7" s="663">
        <v>9.9</v>
      </c>
      <c r="DA7" s="663"/>
      <c r="DB7" s="663"/>
      <c r="DC7" s="663"/>
      <c r="DD7" s="627">
        <v>115025</v>
      </c>
      <c r="DE7" s="622"/>
      <c r="DF7" s="622"/>
      <c r="DG7" s="622"/>
      <c r="DH7" s="622"/>
      <c r="DI7" s="622"/>
      <c r="DJ7" s="622"/>
      <c r="DK7" s="622"/>
      <c r="DL7" s="622"/>
      <c r="DM7" s="622"/>
      <c r="DN7" s="622"/>
      <c r="DO7" s="622"/>
      <c r="DP7" s="623"/>
      <c r="DQ7" s="627">
        <v>1684839</v>
      </c>
      <c r="DR7" s="622"/>
      <c r="DS7" s="622"/>
      <c r="DT7" s="622"/>
      <c r="DU7" s="622"/>
      <c r="DV7" s="622"/>
      <c r="DW7" s="622"/>
      <c r="DX7" s="622"/>
      <c r="DY7" s="622"/>
      <c r="DZ7" s="622"/>
      <c r="EA7" s="622"/>
      <c r="EB7" s="622"/>
      <c r="EC7" s="662"/>
    </row>
    <row r="8" spans="2:143" ht="11.25" customHeight="1" x14ac:dyDescent="0.15">
      <c r="B8" s="618" t="s">
        <v>246</v>
      </c>
      <c r="C8" s="619"/>
      <c r="D8" s="619"/>
      <c r="E8" s="619"/>
      <c r="F8" s="619"/>
      <c r="G8" s="619"/>
      <c r="H8" s="619"/>
      <c r="I8" s="619"/>
      <c r="J8" s="619"/>
      <c r="K8" s="619"/>
      <c r="L8" s="619"/>
      <c r="M8" s="619"/>
      <c r="N8" s="619"/>
      <c r="O8" s="619"/>
      <c r="P8" s="619"/>
      <c r="Q8" s="620"/>
      <c r="R8" s="621">
        <v>12675</v>
      </c>
      <c r="S8" s="622"/>
      <c r="T8" s="622"/>
      <c r="U8" s="622"/>
      <c r="V8" s="622"/>
      <c r="W8" s="622"/>
      <c r="X8" s="622"/>
      <c r="Y8" s="623"/>
      <c r="Z8" s="663">
        <v>0.1</v>
      </c>
      <c r="AA8" s="663"/>
      <c r="AB8" s="663"/>
      <c r="AC8" s="663"/>
      <c r="AD8" s="664">
        <v>12675</v>
      </c>
      <c r="AE8" s="664"/>
      <c r="AF8" s="664"/>
      <c r="AG8" s="664"/>
      <c r="AH8" s="664"/>
      <c r="AI8" s="664"/>
      <c r="AJ8" s="664"/>
      <c r="AK8" s="664"/>
      <c r="AL8" s="624">
        <v>0.1</v>
      </c>
      <c r="AM8" s="625"/>
      <c r="AN8" s="625"/>
      <c r="AO8" s="665"/>
      <c r="AP8" s="618" t="s">
        <v>247</v>
      </c>
      <c r="AQ8" s="619"/>
      <c r="AR8" s="619"/>
      <c r="AS8" s="619"/>
      <c r="AT8" s="619"/>
      <c r="AU8" s="619"/>
      <c r="AV8" s="619"/>
      <c r="AW8" s="619"/>
      <c r="AX8" s="619"/>
      <c r="AY8" s="619"/>
      <c r="AZ8" s="619"/>
      <c r="BA8" s="619"/>
      <c r="BB8" s="619"/>
      <c r="BC8" s="619"/>
      <c r="BD8" s="619"/>
      <c r="BE8" s="619"/>
      <c r="BF8" s="620"/>
      <c r="BG8" s="621">
        <v>76682</v>
      </c>
      <c r="BH8" s="622"/>
      <c r="BI8" s="622"/>
      <c r="BJ8" s="622"/>
      <c r="BK8" s="622"/>
      <c r="BL8" s="622"/>
      <c r="BM8" s="622"/>
      <c r="BN8" s="623"/>
      <c r="BO8" s="663">
        <v>1.4</v>
      </c>
      <c r="BP8" s="663"/>
      <c r="BQ8" s="663"/>
      <c r="BR8" s="663"/>
      <c r="BS8" s="664" t="s">
        <v>143</v>
      </c>
      <c r="BT8" s="664"/>
      <c r="BU8" s="664"/>
      <c r="BV8" s="664"/>
      <c r="BW8" s="664"/>
      <c r="BX8" s="664"/>
      <c r="BY8" s="664"/>
      <c r="BZ8" s="664"/>
      <c r="CA8" s="664"/>
      <c r="CB8" s="698"/>
      <c r="CD8" s="618" t="s">
        <v>248</v>
      </c>
      <c r="CE8" s="619"/>
      <c r="CF8" s="619"/>
      <c r="CG8" s="619"/>
      <c r="CH8" s="619"/>
      <c r="CI8" s="619"/>
      <c r="CJ8" s="619"/>
      <c r="CK8" s="619"/>
      <c r="CL8" s="619"/>
      <c r="CM8" s="619"/>
      <c r="CN8" s="619"/>
      <c r="CO8" s="619"/>
      <c r="CP8" s="619"/>
      <c r="CQ8" s="620"/>
      <c r="CR8" s="621">
        <v>9713221</v>
      </c>
      <c r="CS8" s="622"/>
      <c r="CT8" s="622"/>
      <c r="CU8" s="622"/>
      <c r="CV8" s="622"/>
      <c r="CW8" s="622"/>
      <c r="CX8" s="622"/>
      <c r="CY8" s="623"/>
      <c r="CZ8" s="663">
        <v>41.8</v>
      </c>
      <c r="DA8" s="663"/>
      <c r="DB8" s="663"/>
      <c r="DC8" s="663"/>
      <c r="DD8" s="627">
        <v>2375</v>
      </c>
      <c r="DE8" s="622"/>
      <c r="DF8" s="622"/>
      <c r="DG8" s="622"/>
      <c r="DH8" s="622"/>
      <c r="DI8" s="622"/>
      <c r="DJ8" s="622"/>
      <c r="DK8" s="622"/>
      <c r="DL8" s="622"/>
      <c r="DM8" s="622"/>
      <c r="DN8" s="622"/>
      <c r="DO8" s="622"/>
      <c r="DP8" s="623"/>
      <c r="DQ8" s="627">
        <v>4285999</v>
      </c>
      <c r="DR8" s="622"/>
      <c r="DS8" s="622"/>
      <c r="DT8" s="622"/>
      <c r="DU8" s="622"/>
      <c r="DV8" s="622"/>
      <c r="DW8" s="622"/>
      <c r="DX8" s="622"/>
      <c r="DY8" s="622"/>
      <c r="DZ8" s="622"/>
      <c r="EA8" s="622"/>
      <c r="EB8" s="622"/>
      <c r="EC8" s="662"/>
    </row>
    <row r="9" spans="2:143" ht="11.25" customHeight="1" x14ac:dyDescent="0.15">
      <c r="B9" s="618" t="s">
        <v>249</v>
      </c>
      <c r="C9" s="619"/>
      <c r="D9" s="619"/>
      <c r="E9" s="619"/>
      <c r="F9" s="619"/>
      <c r="G9" s="619"/>
      <c r="H9" s="619"/>
      <c r="I9" s="619"/>
      <c r="J9" s="619"/>
      <c r="K9" s="619"/>
      <c r="L9" s="619"/>
      <c r="M9" s="619"/>
      <c r="N9" s="619"/>
      <c r="O9" s="619"/>
      <c r="P9" s="619"/>
      <c r="Q9" s="620"/>
      <c r="R9" s="621">
        <v>10248</v>
      </c>
      <c r="S9" s="622"/>
      <c r="T9" s="622"/>
      <c r="U9" s="622"/>
      <c r="V9" s="622"/>
      <c r="W9" s="622"/>
      <c r="X9" s="622"/>
      <c r="Y9" s="623"/>
      <c r="Z9" s="663">
        <v>0</v>
      </c>
      <c r="AA9" s="663"/>
      <c r="AB9" s="663"/>
      <c r="AC9" s="663"/>
      <c r="AD9" s="664">
        <v>10248</v>
      </c>
      <c r="AE9" s="664"/>
      <c r="AF9" s="664"/>
      <c r="AG9" s="664"/>
      <c r="AH9" s="664"/>
      <c r="AI9" s="664"/>
      <c r="AJ9" s="664"/>
      <c r="AK9" s="664"/>
      <c r="AL9" s="624">
        <v>0.1</v>
      </c>
      <c r="AM9" s="625"/>
      <c r="AN9" s="625"/>
      <c r="AO9" s="665"/>
      <c r="AP9" s="618" t="s">
        <v>250</v>
      </c>
      <c r="AQ9" s="619"/>
      <c r="AR9" s="619"/>
      <c r="AS9" s="619"/>
      <c r="AT9" s="619"/>
      <c r="AU9" s="619"/>
      <c r="AV9" s="619"/>
      <c r="AW9" s="619"/>
      <c r="AX9" s="619"/>
      <c r="AY9" s="619"/>
      <c r="AZ9" s="619"/>
      <c r="BA9" s="619"/>
      <c r="BB9" s="619"/>
      <c r="BC9" s="619"/>
      <c r="BD9" s="619"/>
      <c r="BE9" s="619"/>
      <c r="BF9" s="620"/>
      <c r="BG9" s="621">
        <v>1684165</v>
      </c>
      <c r="BH9" s="622"/>
      <c r="BI9" s="622"/>
      <c r="BJ9" s="622"/>
      <c r="BK9" s="622"/>
      <c r="BL9" s="622"/>
      <c r="BM9" s="622"/>
      <c r="BN9" s="623"/>
      <c r="BO9" s="663">
        <v>31.6</v>
      </c>
      <c r="BP9" s="663"/>
      <c r="BQ9" s="663"/>
      <c r="BR9" s="663"/>
      <c r="BS9" s="664" t="s">
        <v>143</v>
      </c>
      <c r="BT9" s="664"/>
      <c r="BU9" s="664"/>
      <c r="BV9" s="664"/>
      <c r="BW9" s="664"/>
      <c r="BX9" s="664"/>
      <c r="BY9" s="664"/>
      <c r="BZ9" s="664"/>
      <c r="CA9" s="664"/>
      <c r="CB9" s="698"/>
      <c r="CD9" s="618" t="s">
        <v>251</v>
      </c>
      <c r="CE9" s="619"/>
      <c r="CF9" s="619"/>
      <c r="CG9" s="619"/>
      <c r="CH9" s="619"/>
      <c r="CI9" s="619"/>
      <c r="CJ9" s="619"/>
      <c r="CK9" s="619"/>
      <c r="CL9" s="619"/>
      <c r="CM9" s="619"/>
      <c r="CN9" s="619"/>
      <c r="CO9" s="619"/>
      <c r="CP9" s="619"/>
      <c r="CQ9" s="620"/>
      <c r="CR9" s="621">
        <v>1219098</v>
      </c>
      <c r="CS9" s="622"/>
      <c r="CT9" s="622"/>
      <c r="CU9" s="622"/>
      <c r="CV9" s="622"/>
      <c r="CW9" s="622"/>
      <c r="CX9" s="622"/>
      <c r="CY9" s="623"/>
      <c r="CZ9" s="663">
        <v>5.2</v>
      </c>
      <c r="DA9" s="663"/>
      <c r="DB9" s="663"/>
      <c r="DC9" s="663"/>
      <c r="DD9" s="627">
        <v>17716</v>
      </c>
      <c r="DE9" s="622"/>
      <c r="DF9" s="622"/>
      <c r="DG9" s="622"/>
      <c r="DH9" s="622"/>
      <c r="DI9" s="622"/>
      <c r="DJ9" s="622"/>
      <c r="DK9" s="622"/>
      <c r="DL9" s="622"/>
      <c r="DM9" s="622"/>
      <c r="DN9" s="622"/>
      <c r="DO9" s="622"/>
      <c r="DP9" s="623"/>
      <c r="DQ9" s="627">
        <v>1059211</v>
      </c>
      <c r="DR9" s="622"/>
      <c r="DS9" s="622"/>
      <c r="DT9" s="622"/>
      <c r="DU9" s="622"/>
      <c r="DV9" s="622"/>
      <c r="DW9" s="622"/>
      <c r="DX9" s="622"/>
      <c r="DY9" s="622"/>
      <c r="DZ9" s="622"/>
      <c r="EA9" s="622"/>
      <c r="EB9" s="622"/>
      <c r="EC9" s="662"/>
    </row>
    <row r="10" spans="2:143" ht="11.25" customHeight="1" x14ac:dyDescent="0.15">
      <c r="B10" s="618" t="s">
        <v>252</v>
      </c>
      <c r="C10" s="619"/>
      <c r="D10" s="619"/>
      <c r="E10" s="619"/>
      <c r="F10" s="619"/>
      <c r="G10" s="619"/>
      <c r="H10" s="619"/>
      <c r="I10" s="619"/>
      <c r="J10" s="619"/>
      <c r="K10" s="619"/>
      <c r="L10" s="619"/>
      <c r="M10" s="619"/>
      <c r="N10" s="619"/>
      <c r="O10" s="619"/>
      <c r="P10" s="619"/>
      <c r="Q10" s="620"/>
      <c r="R10" s="621" t="s">
        <v>143</v>
      </c>
      <c r="S10" s="622"/>
      <c r="T10" s="622"/>
      <c r="U10" s="622"/>
      <c r="V10" s="622"/>
      <c r="W10" s="622"/>
      <c r="X10" s="622"/>
      <c r="Y10" s="623"/>
      <c r="Z10" s="663" t="s">
        <v>143</v>
      </c>
      <c r="AA10" s="663"/>
      <c r="AB10" s="663"/>
      <c r="AC10" s="663"/>
      <c r="AD10" s="664" t="s">
        <v>143</v>
      </c>
      <c r="AE10" s="664"/>
      <c r="AF10" s="664"/>
      <c r="AG10" s="664"/>
      <c r="AH10" s="664"/>
      <c r="AI10" s="664"/>
      <c r="AJ10" s="664"/>
      <c r="AK10" s="664"/>
      <c r="AL10" s="624" t="s">
        <v>143</v>
      </c>
      <c r="AM10" s="625"/>
      <c r="AN10" s="625"/>
      <c r="AO10" s="665"/>
      <c r="AP10" s="618" t="s">
        <v>253</v>
      </c>
      <c r="AQ10" s="619"/>
      <c r="AR10" s="619"/>
      <c r="AS10" s="619"/>
      <c r="AT10" s="619"/>
      <c r="AU10" s="619"/>
      <c r="AV10" s="619"/>
      <c r="AW10" s="619"/>
      <c r="AX10" s="619"/>
      <c r="AY10" s="619"/>
      <c r="AZ10" s="619"/>
      <c r="BA10" s="619"/>
      <c r="BB10" s="619"/>
      <c r="BC10" s="619"/>
      <c r="BD10" s="619"/>
      <c r="BE10" s="619"/>
      <c r="BF10" s="620"/>
      <c r="BG10" s="621">
        <v>160334</v>
      </c>
      <c r="BH10" s="622"/>
      <c r="BI10" s="622"/>
      <c r="BJ10" s="622"/>
      <c r="BK10" s="622"/>
      <c r="BL10" s="622"/>
      <c r="BM10" s="622"/>
      <c r="BN10" s="623"/>
      <c r="BO10" s="663">
        <v>3</v>
      </c>
      <c r="BP10" s="663"/>
      <c r="BQ10" s="663"/>
      <c r="BR10" s="663"/>
      <c r="BS10" s="664">
        <v>26694</v>
      </c>
      <c r="BT10" s="664"/>
      <c r="BU10" s="664"/>
      <c r="BV10" s="664"/>
      <c r="BW10" s="664"/>
      <c r="BX10" s="664"/>
      <c r="BY10" s="664"/>
      <c r="BZ10" s="664"/>
      <c r="CA10" s="664"/>
      <c r="CB10" s="698"/>
      <c r="CD10" s="618" t="s">
        <v>254</v>
      </c>
      <c r="CE10" s="619"/>
      <c r="CF10" s="619"/>
      <c r="CG10" s="619"/>
      <c r="CH10" s="619"/>
      <c r="CI10" s="619"/>
      <c r="CJ10" s="619"/>
      <c r="CK10" s="619"/>
      <c r="CL10" s="619"/>
      <c r="CM10" s="619"/>
      <c r="CN10" s="619"/>
      <c r="CO10" s="619"/>
      <c r="CP10" s="619"/>
      <c r="CQ10" s="620"/>
      <c r="CR10" s="621">
        <v>8770</v>
      </c>
      <c r="CS10" s="622"/>
      <c r="CT10" s="622"/>
      <c r="CU10" s="622"/>
      <c r="CV10" s="622"/>
      <c r="CW10" s="622"/>
      <c r="CX10" s="622"/>
      <c r="CY10" s="623"/>
      <c r="CZ10" s="663">
        <v>0</v>
      </c>
      <c r="DA10" s="663"/>
      <c r="DB10" s="663"/>
      <c r="DC10" s="663"/>
      <c r="DD10" s="627" t="s">
        <v>143</v>
      </c>
      <c r="DE10" s="622"/>
      <c r="DF10" s="622"/>
      <c r="DG10" s="622"/>
      <c r="DH10" s="622"/>
      <c r="DI10" s="622"/>
      <c r="DJ10" s="622"/>
      <c r="DK10" s="622"/>
      <c r="DL10" s="622"/>
      <c r="DM10" s="622"/>
      <c r="DN10" s="622"/>
      <c r="DO10" s="622"/>
      <c r="DP10" s="623"/>
      <c r="DQ10" s="627">
        <v>8770</v>
      </c>
      <c r="DR10" s="622"/>
      <c r="DS10" s="622"/>
      <c r="DT10" s="622"/>
      <c r="DU10" s="622"/>
      <c r="DV10" s="622"/>
      <c r="DW10" s="622"/>
      <c r="DX10" s="622"/>
      <c r="DY10" s="622"/>
      <c r="DZ10" s="622"/>
      <c r="EA10" s="622"/>
      <c r="EB10" s="622"/>
      <c r="EC10" s="662"/>
    </row>
    <row r="11" spans="2:143" ht="11.25" customHeight="1" x14ac:dyDescent="0.15">
      <c r="B11" s="618" t="s">
        <v>255</v>
      </c>
      <c r="C11" s="619"/>
      <c r="D11" s="619"/>
      <c r="E11" s="619"/>
      <c r="F11" s="619"/>
      <c r="G11" s="619"/>
      <c r="H11" s="619"/>
      <c r="I11" s="619"/>
      <c r="J11" s="619"/>
      <c r="K11" s="619"/>
      <c r="L11" s="619"/>
      <c r="M11" s="619"/>
      <c r="N11" s="619"/>
      <c r="O11" s="619"/>
      <c r="P11" s="619"/>
      <c r="Q11" s="620"/>
      <c r="R11" s="621">
        <v>1152343</v>
      </c>
      <c r="S11" s="622"/>
      <c r="T11" s="622"/>
      <c r="U11" s="622"/>
      <c r="V11" s="622"/>
      <c r="W11" s="622"/>
      <c r="X11" s="622"/>
      <c r="Y11" s="623"/>
      <c r="Z11" s="624">
        <v>4.8</v>
      </c>
      <c r="AA11" s="625"/>
      <c r="AB11" s="625"/>
      <c r="AC11" s="626"/>
      <c r="AD11" s="627">
        <v>1152343</v>
      </c>
      <c r="AE11" s="622"/>
      <c r="AF11" s="622"/>
      <c r="AG11" s="622"/>
      <c r="AH11" s="622"/>
      <c r="AI11" s="622"/>
      <c r="AJ11" s="622"/>
      <c r="AK11" s="623"/>
      <c r="AL11" s="624">
        <v>9.1</v>
      </c>
      <c r="AM11" s="625"/>
      <c r="AN11" s="625"/>
      <c r="AO11" s="665"/>
      <c r="AP11" s="618" t="s">
        <v>256</v>
      </c>
      <c r="AQ11" s="619"/>
      <c r="AR11" s="619"/>
      <c r="AS11" s="619"/>
      <c r="AT11" s="619"/>
      <c r="AU11" s="619"/>
      <c r="AV11" s="619"/>
      <c r="AW11" s="619"/>
      <c r="AX11" s="619"/>
      <c r="AY11" s="619"/>
      <c r="AZ11" s="619"/>
      <c r="BA11" s="619"/>
      <c r="BB11" s="619"/>
      <c r="BC11" s="619"/>
      <c r="BD11" s="619"/>
      <c r="BE11" s="619"/>
      <c r="BF11" s="620"/>
      <c r="BG11" s="621">
        <v>174535</v>
      </c>
      <c r="BH11" s="622"/>
      <c r="BI11" s="622"/>
      <c r="BJ11" s="622"/>
      <c r="BK11" s="622"/>
      <c r="BL11" s="622"/>
      <c r="BM11" s="622"/>
      <c r="BN11" s="623"/>
      <c r="BO11" s="663">
        <v>3.3</v>
      </c>
      <c r="BP11" s="663"/>
      <c r="BQ11" s="663"/>
      <c r="BR11" s="663"/>
      <c r="BS11" s="664">
        <v>49497</v>
      </c>
      <c r="BT11" s="664"/>
      <c r="BU11" s="664"/>
      <c r="BV11" s="664"/>
      <c r="BW11" s="664"/>
      <c r="BX11" s="664"/>
      <c r="BY11" s="664"/>
      <c r="BZ11" s="664"/>
      <c r="CA11" s="664"/>
      <c r="CB11" s="698"/>
      <c r="CD11" s="618" t="s">
        <v>257</v>
      </c>
      <c r="CE11" s="619"/>
      <c r="CF11" s="619"/>
      <c r="CG11" s="619"/>
      <c r="CH11" s="619"/>
      <c r="CI11" s="619"/>
      <c r="CJ11" s="619"/>
      <c r="CK11" s="619"/>
      <c r="CL11" s="619"/>
      <c r="CM11" s="619"/>
      <c r="CN11" s="619"/>
      <c r="CO11" s="619"/>
      <c r="CP11" s="619"/>
      <c r="CQ11" s="620"/>
      <c r="CR11" s="621">
        <v>769392</v>
      </c>
      <c r="CS11" s="622"/>
      <c r="CT11" s="622"/>
      <c r="CU11" s="622"/>
      <c r="CV11" s="622"/>
      <c r="CW11" s="622"/>
      <c r="CX11" s="622"/>
      <c r="CY11" s="623"/>
      <c r="CZ11" s="663">
        <v>3.3</v>
      </c>
      <c r="DA11" s="663"/>
      <c r="DB11" s="663"/>
      <c r="DC11" s="663"/>
      <c r="DD11" s="627">
        <v>202286</v>
      </c>
      <c r="DE11" s="622"/>
      <c r="DF11" s="622"/>
      <c r="DG11" s="622"/>
      <c r="DH11" s="622"/>
      <c r="DI11" s="622"/>
      <c r="DJ11" s="622"/>
      <c r="DK11" s="622"/>
      <c r="DL11" s="622"/>
      <c r="DM11" s="622"/>
      <c r="DN11" s="622"/>
      <c r="DO11" s="622"/>
      <c r="DP11" s="623"/>
      <c r="DQ11" s="627">
        <v>380459</v>
      </c>
      <c r="DR11" s="622"/>
      <c r="DS11" s="622"/>
      <c r="DT11" s="622"/>
      <c r="DU11" s="622"/>
      <c r="DV11" s="622"/>
      <c r="DW11" s="622"/>
      <c r="DX11" s="622"/>
      <c r="DY11" s="622"/>
      <c r="DZ11" s="622"/>
      <c r="EA11" s="622"/>
      <c r="EB11" s="622"/>
      <c r="EC11" s="662"/>
    </row>
    <row r="12" spans="2:143" ht="11.25" customHeight="1" x14ac:dyDescent="0.15">
      <c r="B12" s="618" t="s">
        <v>258</v>
      </c>
      <c r="C12" s="619"/>
      <c r="D12" s="619"/>
      <c r="E12" s="619"/>
      <c r="F12" s="619"/>
      <c r="G12" s="619"/>
      <c r="H12" s="619"/>
      <c r="I12" s="619"/>
      <c r="J12" s="619"/>
      <c r="K12" s="619"/>
      <c r="L12" s="619"/>
      <c r="M12" s="619"/>
      <c r="N12" s="619"/>
      <c r="O12" s="619"/>
      <c r="P12" s="619"/>
      <c r="Q12" s="620"/>
      <c r="R12" s="621">
        <v>5651</v>
      </c>
      <c r="S12" s="622"/>
      <c r="T12" s="622"/>
      <c r="U12" s="622"/>
      <c r="V12" s="622"/>
      <c r="W12" s="622"/>
      <c r="X12" s="622"/>
      <c r="Y12" s="623"/>
      <c r="Z12" s="663">
        <v>0</v>
      </c>
      <c r="AA12" s="663"/>
      <c r="AB12" s="663"/>
      <c r="AC12" s="663"/>
      <c r="AD12" s="664">
        <v>5651</v>
      </c>
      <c r="AE12" s="664"/>
      <c r="AF12" s="664"/>
      <c r="AG12" s="664"/>
      <c r="AH12" s="664"/>
      <c r="AI12" s="664"/>
      <c r="AJ12" s="664"/>
      <c r="AK12" s="664"/>
      <c r="AL12" s="624">
        <v>0</v>
      </c>
      <c r="AM12" s="625"/>
      <c r="AN12" s="625"/>
      <c r="AO12" s="665"/>
      <c r="AP12" s="618" t="s">
        <v>259</v>
      </c>
      <c r="AQ12" s="619"/>
      <c r="AR12" s="619"/>
      <c r="AS12" s="619"/>
      <c r="AT12" s="619"/>
      <c r="AU12" s="619"/>
      <c r="AV12" s="619"/>
      <c r="AW12" s="619"/>
      <c r="AX12" s="619"/>
      <c r="AY12" s="619"/>
      <c r="AZ12" s="619"/>
      <c r="BA12" s="619"/>
      <c r="BB12" s="619"/>
      <c r="BC12" s="619"/>
      <c r="BD12" s="619"/>
      <c r="BE12" s="619"/>
      <c r="BF12" s="620"/>
      <c r="BG12" s="621">
        <v>2643771</v>
      </c>
      <c r="BH12" s="622"/>
      <c r="BI12" s="622"/>
      <c r="BJ12" s="622"/>
      <c r="BK12" s="622"/>
      <c r="BL12" s="622"/>
      <c r="BM12" s="622"/>
      <c r="BN12" s="623"/>
      <c r="BO12" s="663">
        <v>49.7</v>
      </c>
      <c r="BP12" s="663"/>
      <c r="BQ12" s="663"/>
      <c r="BR12" s="663"/>
      <c r="BS12" s="664" t="s">
        <v>143</v>
      </c>
      <c r="BT12" s="664"/>
      <c r="BU12" s="664"/>
      <c r="BV12" s="664"/>
      <c r="BW12" s="664"/>
      <c r="BX12" s="664"/>
      <c r="BY12" s="664"/>
      <c r="BZ12" s="664"/>
      <c r="CA12" s="664"/>
      <c r="CB12" s="698"/>
      <c r="CD12" s="618" t="s">
        <v>260</v>
      </c>
      <c r="CE12" s="619"/>
      <c r="CF12" s="619"/>
      <c r="CG12" s="619"/>
      <c r="CH12" s="619"/>
      <c r="CI12" s="619"/>
      <c r="CJ12" s="619"/>
      <c r="CK12" s="619"/>
      <c r="CL12" s="619"/>
      <c r="CM12" s="619"/>
      <c r="CN12" s="619"/>
      <c r="CO12" s="619"/>
      <c r="CP12" s="619"/>
      <c r="CQ12" s="620"/>
      <c r="CR12" s="621">
        <v>374226</v>
      </c>
      <c r="CS12" s="622"/>
      <c r="CT12" s="622"/>
      <c r="CU12" s="622"/>
      <c r="CV12" s="622"/>
      <c r="CW12" s="622"/>
      <c r="CX12" s="622"/>
      <c r="CY12" s="623"/>
      <c r="CZ12" s="663">
        <v>1.6</v>
      </c>
      <c r="DA12" s="663"/>
      <c r="DB12" s="663"/>
      <c r="DC12" s="663"/>
      <c r="DD12" s="627">
        <v>18561</v>
      </c>
      <c r="DE12" s="622"/>
      <c r="DF12" s="622"/>
      <c r="DG12" s="622"/>
      <c r="DH12" s="622"/>
      <c r="DI12" s="622"/>
      <c r="DJ12" s="622"/>
      <c r="DK12" s="622"/>
      <c r="DL12" s="622"/>
      <c r="DM12" s="622"/>
      <c r="DN12" s="622"/>
      <c r="DO12" s="622"/>
      <c r="DP12" s="623"/>
      <c r="DQ12" s="627">
        <v>262446</v>
      </c>
      <c r="DR12" s="622"/>
      <c r="DS12" s="622"/>
      <c r="DT12" s="622"/>
      <c r="DU12" s="622"/>
      <c r="DV12" s="622"/>
      <c r="DW12" s="622"/>
      <c r="DX12" s="622"/>
      <c r="DY12" s="622"/>
      <c r="DZ12" s="622"/>
      <c r="EA12" s="622"/>
      <c r="EB12" s="622"/>
      <c r="EC12" s="662"/>
    </row>
    <row r="13" spans="2:143" ht="11.25" customHeight="1" x14ac:dyDescent="0.15">
      <c r="B13" s="618" t="s">
        <v>261</v>
      </c>
      <c r="C13" s="619"/>
      <c r="D13" s="619"/>
      <c r="E13" s="619"/>
      <c r="F13" s="619"/>
      <c r="G13" s="619"/>
      <c r="H13" s="619"/>
      <c r="I13" s="619"/>
      <c r="J13" s="619"/>
      <c r="K13" s="619"/>
      <c r="L13" s="619"/>
      <c r="M13" s="619"/>
      <c r="N13" s="619"/>
      <c r="O13" s="619"/>
      <c r="P13" s="619"/>
      <c r="Q13" s="620"/>
      <c r="R13" s="621" t="s">
        <v>143</v>
      </c>
      <c r="S13" s="622"/>
      <c r="T13" s="622"/>
      <c r="U13" s="622"/>
      <c r="V13" s="622"/>
      <c r="W13" s="622"/>
      <c r="X13" s="622"/>
      <c r="Y13" s="623"/>
      <c r="Z13" s="663" t="s">
        <v>143</v>
      </c>
      <c r="AA13" s="663"/>
      <c r="AB13" s="663"/>
      <c r="AC13" s="663"/>
      <c r="AD13" s="664" t="s">
        <v>143</v>
      </c>
      <c r="AE13" s="664"/>
      <c r="AF13" s="664"/>
      <c r="AG13" s="664"/>
      <c r="AH13" s="664"/>
      <c r="AI13" s="664"/>
      <c r="AJ13" s="664"/>
      <c r="AK13" s="664"/>
      <c r="AL13" s="624" t="s">
        <v>143</v>
      </c>
      <c r="AM13" s="625"/>
      <c r="AN13" s="625"/>
      <c r="AO13" s="665"/>
      <c r="AP13" s="618" t="s">
        <v>262</v>
      </c>
      <c r="AQ13" s="619"/>
      <c r="AR13" s="619"/>
      <c r="AS13" s="619"/>
      <c r="AT13" s="619"/>
      <c r="AU13" s="619"/>
      <c r="AV13" s="619"/>
      <c r="AW13" s="619"/>
      <c r="AX13" s="619"/>
      <c r="AY13" s="619"/>
      <c r="AZ13" s="619"/>
      <c r="BA13" s="619"/>
      <c r="BB13" s="619"/>
      <c r="BC13" s="619"/>
      <c r="BD13" s="619"/>
      <c r="BE13" s="619"/>
      <c r="BF13" s="620"/>
      <c r="BG13" s="621">
        <v>2623151</v>
      </c>
      <c r="BH13" s="622"/>
      <c r="BI13" s="622"/>
      <c r="BJ13" s="622"/>
      <c r="BK13" s="622"/>
      <c r="BL13" s="622"/>
      <c r="BM13" s="622"/>
      <c r="BN13" s="623"/>
      <c r="BO13" s="663">
        <v>49.3</v>
      </c>
      <c r="BP13" s="663"/>
      <c r="BQ13" s="663"/>
      <c r="BR13" s="663"/>
      <c r="BS13" s="664" t="s">
        <v>143</v>
      </c>
      <c r="BT13" s="664"/>
      <c r="BU13" s="664"/>
      <c r="BV13" s="664"/>
      <c r="BW13" s="664"/>
      <c r="BX13" s="664"/>
      <c r="BY13" s="664"/>
      <c r="BZ13" s="664"/>
      <c r="CA13" s="664"/>
      <c r="CB13" s="698"/>
      <c r="CD13" s="618" t="s">
        <v>263</v>
      </c>
      <c r="CE13" s="619"/>
      <c r="CF13" s="619"/>
      <c r="CG13" s="619"/>
      <c r="CH13" s="619"/>
      <c r="CI13" s="619"/>
      <c r="CJ13" s="619"/>
      <c r="CK13" s="619"/>
      <c r="CL13" s="619"/>
      <c r="CM13" s="619"/>
      <c r="CN13" s="619"/>
      <c r="CO13" s="619"/>
      <c r="CP13" s="619"/>
      <c r="CQ13" s="620"/>
      <c r="CR13" s="621">
        <v>3488286</v>
      </c>
      <c r="CS13" s="622"/>
      <c r="CT13" s="622"/>
      <c r="CU13" s="622"/>
      <c r="CV13" s="622"/>
      <c r="CW13" s="622"/>
      <c r="CX13" s="622"/>
      <c r="CY13" s="623"/>
      <c r="CZ13" s="663">
        <v>15</v>
      </c>
      <c r="DA13" s="663"/>
      <c r="DB13" s="663"/>
      <c r="DC13" s="663"/>
      <c r="DD13" s="627">
        <v>1437566</v>
      </c>
      <c r="DE13" s="622"/>
      <c r="DF13" s="622"/>
      <c r="DG13" s="622"/>
      <c r="DH13" s="622"/>
      <c r="DI13" s="622"/>
      <c r="DJ13" s="622"/>
      <c r="DK13" s="622"/>
      <c r="DL13" s="622"/>
      <c r="DM13" s="622"/>
      <c r="DN13" s="622"/>
      <c r="DO13" s="622"/>
      <c r="DP13" s="623"/>
      <c r="DQ13" s="627">
        <v>1908106</v>
      </c>
      <c r="DR13" s="622"/>
      <c r="DS13" s="622"/>
      <c r="DT13" s="622"/>
      <c r="DU13" s="622"/>
      <c r="DV13" s="622"/>
      <c r="DW13" s="622"/>
      <c r="DX13" s="622"/>
      <c r="DY13" s="622"/>
      <c r="DZ13" s="622"/>
      <c r="EA13" s="622"/>
      <c r="EB13" s="622"/>
      <c r="EC13" s="662"/>
    </row>
    <row r="14" spans="2:143" ht="11.25" customHeight="1" x14ac:dyDescent="0.15">
      <c r="B14" s="618" t="s">
        <v>264</v>
      </c>
      <c r="C14" s="619"/>
      <c r="D14" s="619"/>
      <c r="E14" s="619"/>
      <c r="F14" s="619"/>
      <c r="G14" s="619"/>
      <c r="H14" s="619"/>
      <c r="I14" s="619"/>
      <c r="J14" s="619"/>
      <c r="K14" s="619"/>
      <c r="L14" s="619"/>
      <c r="M14" s="619"/>
      <c r="N14" s="619"/>
      <c r="O14" s="619"/>
      <c r="P14" s="619"/>
      <c r="Q14" s="620"/>
      <c r="R14" s="621" t="s">
        <v>143</v>
      </c>
      <c r="S14" s="622"/>
      <c r="T14" s="622"/>
      <c r="U14" s="622"/>
      <c r="V14" s="622"/>
      <c r="W14" s="622"/>
      <c r="X14" s="622"/>
      <c r="Y14" s="623"/>
      <c r="Z14" s="663" t="s">
        <v>143</v>
      </c>
      <c r="AA14" s="663"/>
      <c r="AB14" s="663"/>
      <c r="AC14" s="663"/>
      <c r="AD14" s="664" t="s">
        <v>143</v>
      </c>
      <c r="AE14" s="664"/>
      <c r="AF14" s="664"/>
      <c r="AG14" s="664"/>
      <c r="AH14" s="664"/>
      <c r="AI14" s="664"/>
      <c r="AJ14" s="664"/>
      <c r="AK14" s="664"/>
      <c r="AL14" s="624" t="s">
        <v>143</v>
      </c>
      <c r="AM14" s="625"/>
      <c r="AN14" s="625"/>
      <c r="AO14" s="665"/>
      <c r="AP14" s="618" t="s">
        <v>265</v>
      </c>
      <c r="AQ14" s="619"/>
      <c r="AR14" s="619"/>
      <c r="AS14" s="619"/>
      <c r="AT14" s="619"/>
      <c r="AU14" s="619"/>
      <c r="AV14" s="619"/>
      <c r="AW14" s="619"/>
      <c r="AX14" s="619"/>
      <c r="AY14" s="619"/>
      <c r="AZ14" s="619"/>
      <c r="BA14" s="619"/>
      <c r="BB14" s="619"/>
      <c r="BC14" s="619"/>
      <c r="BD14" s="619"/>
      <c r="BE14" s="619"/>
      <c r="BF14" s="620"/>
      <c r="BG14" s="621">
        <v>159700</v>
      </c>
      <c r="BH14" s="622"/>
      <c r="BI14" s="622"/>
      <c r="BJ14" s="622"/>
      <c r="BK14" s="622"/>
      <c r="BL14" s="622"/>
      <c r="BM14" s="622"/>
      <c r="BN14" s="623"/>
      <c r="BO14" s="663">
        <v>3</v>
      </c>
      <c r="BP14" s="663"/>
      <c r="BQ14" s="663"/>
      <c r="BR14" s="663"/>
      <c r="BS14" s="664" t="s">
        <v>143</v>
      </c>
      <c r="BT14" s="664"/>
      <c r="BU14" s="664"/>
      <c r="BV14" s="664"/>
      <c r="BW14" s="664"/>
      <c r="BX14" s="664"/>
      <c r="BY14" s="664"/>
      <c r="BZ14" s="664"/>
      <c r="CA14" s="664"/>
      <c r="CB14" s="698"/>
      <c r="CD14" s="618" t="s">
        <v>266</v>
      </c>
      <c r="CE14" s="619"/>
      <c r="CF14" s="619"/>
      <c r="CG14" s="619"/>
      <c r="CH14" s="619"/>
      <c r="CI14" s="619"/>
      <c r="CJ14" s="619"/>
      <c r="CK14" s="619"/>
      <c r="CL14" s="619"/>
      <c r="CM14" s="619"/>
      <c r="CN14" s="619"/>
      <c r="CO14" s="619"/>
      <c r="CP14" s="619"/>
      <c r="CQ14" s="620"/>
      <c r="CR14" s="621">
        <v>902202</v>
      </c>
      <c r="CS14" s="622"/>
      <c r="CT14" s="622"/>
      <c r="CU14" s="622"/>
      <c r="CV14" s="622"/>
      <c r="CW14" s="622"/>
      <c r="CX14" s="622"/>
      <c r="CY14" s="623"/>
      <c r="CZ14" s="663">
        <v>3.9</v>
      </c>
      <c r="DA14" s="663"/>
      <c r="DB14" s="663"/>
      <c r="DC14" s="663"/>
      <c r="DD14" s="627">
        <v>13840</v>
      </c>
      <c r="DE14" s="622"/>
      <c r="DF14" s="622"/>
      <c r="DG14" s="622"/>
      <c r="DH14" s="622"/>
      <c r="DI14" s="622"/>
      <c r="DJ14" s="622"/>
      <c r="DK14" s="622"/>
      <c r="DL14" s="622"/>
      <c r="DM14" s="622"/>
      <c r="DN14" s="622"/>
      <c r="DO14" s="622"/>
      <c r="DP14" s="623"/>
      <c r="DQ14" s="627">
        <v>896069</v>
      </c>
      <c r="DR14" s="622"/>
      <c r="DS14" s="622"/>
      <c r="DT14" s="622"/>
      <c r="DU14" s="622"/>
      <c r="DV14" s="622"/>
      <c r="DW14" s="622"/>
      <c r="DX14" s="622"/>
      <c r="DY14" s="622"/>
      <c r="DZ14" s="622"/>
      <c r="EA14" s="622"/>
      <c r="EB14" s="622"/>
      <c r="EC14" s="662"/>
    </row>
    <row r="15" spans="2:143" ht="11.25" customHeight="1" x14ac:dyDescent="0.15">
      <c r="B15" s="618" t="s">
        <v>267</v>
      </c>
      <c r="C15" s="619"/>
      <c r="D15" s="619"/>
      <c r="E15" s="619"/>
      <c r="F15" s="619"/>
      <c r="G15" s="619"/>
      <c r="H15" s="619"/>
      <c r="I15" s="619"/>
      <c r="J15" s="619"/>
      <c r="K15" s="619"/>
      <c r="L15" s="619"/>
      <c r="M15" s="619"/>
      <c r="N15" s="619"/>
      <c r="O15" s="619"/>
      <c r="P15" s="619"/>
      <c r="Q15" s="620"/>
      <c r="R15" s="621" t="s">
        <v>143</v>
      </c>
      <c r="S15" s="622"/>
      <c r="T15" s="622"/>
      <c r="U15" s="622"/>
      <c r="V15" s="622"/>
      <c r="W15" s="622"/>
      <c r="X15" s="622"/>
      <c r="Y15" s="623"/>
      <c r="Z15" s="663" t="s">
        <v>143</v>
      </c>
      <c r="AA15" s="663"/>
      <c r="AB15" s="663"/>
      <c r="AC15" s="663"/>
      <c r="AD15" s="664" t="s">
        <v>143</v>
      </c>
      <c r="AE15" s="664"/>
      <c r="AF15" s="664"/>
      <c r="AG15" s="664"/>
      <c r="AH15" s="664"/>
      <c r="AI15" s="664"/>
      <c r="AJ15" s="664"/>
      <c r="AK15" s="664"/>
      <c r="AL15" s="624" t="s">
        <v>143</v>
      </c>
      <c r="AM15" s="625"/>
      <c r="AN15" s="625"/>
      <c r="AO15" s="665"/>
      <c r="AP15" s="618" t="s">
        <v>268</v>
      </c>
      <c r="AQ15" s="619"/>
      <c r="AR15" s="619"/>
      <c r="AS15" s="619"/>
      <c r="AT15" s="619"/>
      <c r="AU15" s="619"/>
      <c r="AV15" s="619"/>
      <c r="AW15" s="619"/>
      <c r="AX15" s="619"/>
      <c r="AY15" s="619"/>
      <c r="AZ15" s="619"/>
      <c r="BA15" s="619"/>
      <c r="BB15" s="619"/>
      <c r="BC15" s="619"/>
      <c r="BD15" s="619"/>
      <c r="BE15" s="619"/>
      <c r="BF15" s="620"/>
      <c r="BG15" s="621">
        <v>390369</v>
      </c>
      <c r="BH15" s="622"/>
      <c r="BI15" s="622"/>
      <c r="BJ15" s="622"/>
      <c r="BK15" s="622"/>
      <c r="BL15" s="622"/>
      <c r="BM15" s="622"/>
      <c r="BN15" s="623"/>
      <c r="BO15" s="663">
        <v>7.3</v>
      </c>
      <c r="BP15" s="663"/>
      <c r="BQ15" s="663"/>
      <c r="BR15" s="663"/>
      <c r="BS15" s="664" t="s">
        <v>143</v>
      </c>
      <c r="BT15" s="664"/>
      <c r="BU15" s="664"/>
      <c r="BV15" s="664"/>
      <c r="BW15" s="664"/>
      <c r="BX15" s="664"/>
      <c r="BY15" s="664"/>
      <c r="BZ15" s="664"/>
      <c r="CA15" s="664"/>
      <c r="CB15" s="698"/>
      <c r="CD15" s="618" t="s">
        <v>269</v>
      </c>
      <c r="CE15" s="619"/>
      <c r="CF15" s="619"/>
      <c r="CG15" s="619"/>
      <c r="CH15" s="619"/>
      <c r="CI15" s="619"/>
      <c r="CJ15" s="619"/>
      <c r="CK15" s="619"/>
      <c r="CL15" s="619"/>
      <c r="CM15" s="619"/>
      <c r="CN15" s="619"/>
      <c r="CO15" s="619"/>
      <c r="CP15" s="619"/>
      <c r="CQ15" s="620"/>
      <c r="CR15" s="621">
        <v>2280558</v>
      </c>
      <c r="CS15" s="622"/>
      <c r="CT15" s="622"/>
      <c r="CU15" s="622"/>
      <c r="CV15" s="622"/>
      <c r="CW15" s="622"/>
      <c r="CX15" s="622"/>
      <c r="CY15" s="623"/>
      <c r="CZ15" s="663">
        <v>9.8000000000000007</v>
      </c>
      <c r="DA15" s="663"/>
      <c r="DB15" s="663"/>
      <c r="DC15" s="663"/>
      <c r="DD15" s="627">
        <v>405507</v>
      </c>
      <c r="DE15" s="622"/>
      <c r="DF15" s="622"/>
      <c r="DG15" s="622"/>
      <c r="DH15" s="622"/>
      <c r="DI15" s="622"/>
      <c r="DJ15" s="622"/>
      <c r="DK15" s="622"/>
      <c r="DL15" s="622"/>
      <c r="DM15" s="622"/>
      <c r="DN15" s="622"/>
      <c r="DO15" s="622"/>
      <c r="DP15" s="623"/>
      <c r="DQ15" s="627">
        <v>1627096</v>
      </c>
      <c r="DR15" s="622"/>
      <c r="DS15" s="622"/>
      <c r="DT15" s="622"/>
      <c r="DU15" s="622"/>
      <c r="DV15" s="622"/>
      <c r="DW15" s="622"/>
      <c r="DX15" s="622"/>
      <c r="DY15" s="622"/>
      <c r="DZ15" s="622"/>
      <c r="EA15" s="622"/>
      <c r="EB15" s="622"/>
      <c r="EC15" s="662"/>
    </row>
    <row r="16" spans="2:143" ht="11.25" customHeight="1" x14ac:dyDescent="0.15">
      <c r="B16" s="618" t="s">
        <v>270</v>
      </c>
      <c r="C16" s="619"/>
      <c r="D16" s="619"/>
      <c r="E16" s="619"/>
      <c r="F16" s="619"/>
      <c r="G16" s="619"/>
      <c r="H16" s="619"/>
      <c r="I16" s="619"/>
      <c r="J16" s="619"/>
      <c r="K16" s="619"/>
      <c r="L16" s="619"/>
      <c r="M16" s="619"/>
      <c r="N16" s="619"/>
      <c r="O16" s="619"/>
      <c r="P16" s="619"/>
      <c r="Q16" s="620"/>
      <c r="R16" s="621">
        <v>17024</v>
      </c>
      <c r="S16" s="622"/>
      <c r="T16" s="622"/>
      <c r="U16" s="622"/>
      <c r="V16" s="622"/>
      <c r="W16" s="622"/>
      <c r="X16" s="622"/>
      <c r="Y16" s="623"/>
      <c r="Z16" s="663">
        <v>0.1</v>
      </c>
      <c r="AA16" s="663"/>
      <c r="AB16" s="663"/>
      <c r="AC16" s="663"/>
      <c r="AD16" s="664">
        <v>17024</v>
      </c>
      <c r="AE16" s="664"/>
      <c r="AF16" s="664"/>
      <c r="AG16" s="664"/>
      <c r="AH16" s="664"/>
      <c r="AI16" s="664"/>
      <c r="AJ16" s="664"/>
      <c r="AK16" s="664"/>
      <c r="AL16" s="624">
        <v>0.1</v>
      </c>
      <c r="AM16" s="625"/>
      <c r="AN16" s="625"/>
      <c r="AO16" s="665"/>
      <c r="AP16" s="618" t="s">
        <v>271</v>
      </c>
      <c r="AQ16" s="619"/>
      <c r="AR16" s="619"/>
      <c r="AS16" s="619"/>
      <c r="AT16" s="619"/>
      <c r="AU16" s="619"/>
      <c r="AV16" s="619"/>
      <c r="AW16" s="619"/>
      <c r="AX16" s="619"/>
      <c r="AY16" s="619"/>
      <c r="AZ16" s="619"/>
      <c r="BA16" s="619"/>
      <c r="BB16" s="619"/>
      <c r="BC16" s="619"/>
      <c r="BD16" s="619"/>
      <c r="BE16" s="619"/>
      <c r="BF16" s="620"/>
      <c r="BG16" s="621">
        <v>9369</v>
      </c>
      <c r="BH16" s="622"/>
      <c r="BI16" s="622"/>
      <c r="BJ16" s="622"/>
      <c r="BK16" s="622"/>
      <c r="BL16" s="622"/>
      <c r="BM16" s="622"/>
      <c r="BN16" s="623"/>
      <c r="BO16" s="663">
        <v>0.2</v>
      </c>
      <c r="BP16" s="663"/>
      <c r="BQ16" s="663"/>
      <c r="BR16" s="663"/>
      <c r="BS16" s="664" t="s">
        <v>143</v>
      </c>
      <c r="BT16" s="664"/>
      <c r="BU16" s="664"/>
      <c r="BV16" s="664"/>
      <c r="BW16" s="664"/>
      <c r="BX16" s="664"/>
      <c r="BY16" s="664"/>
      <c r="BZ16" s="664"/>
      <c r="CA16" s="664"/>
      <c r="CB16" s="698"/>
      <c r="CD16" s="618" t="s">
        <v>272</v>
      </c>
      <c r="CE16" s="619"/>
      <c r="CF16" s="619"/>
      <c r="CG16" s="619"/>
      <c r="CH16" s="619"/>
      <c r="CI16" s="619"/>
      <c r="CJ16" s="619"/>
      <c r="CK16" s="619"/>
      <c r="CL16" s="619"/>
      <c r="CM16" s="619"/>
      <c r="CN16" s="619"/>
      <c r="CO16" s="619"/>
      <c r="CP16" s="619"/>
      <c r="CQ16" s="620"/>
      <c r="CR16" s="621">
        <v>18957</v>
      </c>
      <c r="CS16" s="622"/>
      <c r="CT16" s="622"/>
      <c r="CU16" s="622"/>
      <c r="CV16" s="622"/>
      <c r="CW16" s="622"/>
      <c r="CX16" s="622"/>
      <c r="CY16" s="623"/>
      <c r="CZ16" s="663">
        <v>0.1</v>
      </c>
      <c r="DA16" s="663"/>
      <c r="DB16" s="663"/>
      <c r="DC16" s="663"/>
      <c r="DD16" s="627" t="s">
        <v>143</v>
      </c>
      <c r="DE16" s="622"/>
      <c r="DF16" s="622"/>
      <c r="DG16" s="622"/>
      <c r="DH16" s="622"/>
      <c r="DI16" s="622"/>
      <c r="DJ16" s="622"/>
      <c r="DK16" s="622"/>
      <c r="DL16" s="622"/>
      <c r="DM16" s="622"/>
      <c r="DN16" s="622"/>
      <c r="DO16" s="622"/>
      <c r="DP16" s="623"/>
      <c r="DQ16" s="627">
        <v>18957</v>
      </c>
      <c r="DR16" s="622"/>
      <c r="DS16" s="622"/>
      <c r="DT16" s="622"/>
      <c r="DU16" s="622"/>
      <c r="DV16" s="622"/>
      <c r="DW16" s="622"/>
      <c r="DX16" s="622"/>
      <c r="DY16" s="622"/>
      <c r="DZ16" s="622"/>
      <c r="EA16" s="622"/>
      <c r="EB16" s="622"/>
      <c r="EC16" s="662"/>
    </row>
    <row r="17" spans="2:133" ht="11.25" customHeight="1" x14ac:dyDescent="0.15">
      <c r="B17" s="618" t="s">
        <v>273</v>
      </c>
      <c r="C17" s="619"/>
      <c r="D17" s="619"/>
      <c r="E17" s="619"/>
      <c r="F17" s="619"/>
      <c r="G17" s="619"/>
      <c r="H17" s="619"/>
      <c r="I17" s="619"/>
      <c r="J17" s="619"/>
      <c r="K17" s="619"/>
      <c r="L17" s="619"/>
      <c r="M17" s="619"/>
      <c r="N17" s="619"/>
      <c r="O17" s="619"/>
      <c r="P17" s="619"/>
      <c r="Q17" s="620"/>
      <c r="R17" s="621">
        <v>71571</v>
      </c>
      <c r="S17" s="622"/>
      <c r="T17" s="622"/>
      <c r="U17" s="622"/>
      <c r="V17" s="622"/>
      <c r="W17" s="622"/>
      <c r="X17" s="622"/>
      <c r="Y17" s="623"/>
      <c r="Z17" s="663">
        <v>0.3</v>
      </c>
      <c r="AA17" s="663"/>
      <c r="AB17" s="663"/>
      <c r="AC17" s="663"/>
      <c r="AD17" s="664">
        <v>71571</v>
      </c>
      <c r="AE17" s="664"/>
      <c r="AF17" s="664"/>
      <c r="AG17" s="664"/>
      <c r="AH17" s="664"/>
      <c r="AI17" s="664"/>
      <c r="AJ17" s="664"/>
      <c r="AK17" s="664"/>
      <c r="AL17" s="624">
        <v>0.6</v>
      </c>
      <c r="AM17" s="625"/>
      <c r="AN17" s="625"/>
      <c r="AO17" s="665"/>
      <c r="AP17" s="618" t="s">
        <v>274</v>
      </c>
      <c r="AQ17" s="619"/>
      <c r="AR17" s="619"/>
      <c r="AS17" s="619"/>
      <c r="AT17" s="619"/>
      <c r="AU17" s="619"/>
      <c r="AV17" s="619"/>
      <c r="AW17" s="619"/>
      <c r="AX17" s="619"/>
      <c r="AY17" s="619"/>
      <c r="AZ17" s="619"/>
      <c r="BA17" s="619"/>
      <c r="BB17" s="619"/>
      <c r="BC17" s="619"/>
      <c r="BD17" s="619"/>
      <c r="BE17" s="619"/>
      <c r="BF17" s="620"/>
      <c r="BG17" s="621" t="s">
        <v>143</v>
      </c>
      <c r="BH17" s="622"/>
      <c r="BI17" s="622"/>
      <c r="BJ17" s="622"/>
      <c r="BK17" s="622"/>
      <c r="BL17" s="622"/>
      <c r="BM17" s="622"/>
      <c r="BN17" s="623"/>
      <c r="BO17" s="663" t="s">
        <v>143</v>
      </c>
      <c r="BP17" s="663"/>
      <c r="BQ17" s="663"/>
      <c r="BR17" s="663"/>
      <c r="BS17" s="664" t="s">
        <v>143</v>
      </c>
      <c r="BT17" s="664"/>
      <c r="BU17" s="664"/>
      <c r="BV17" s="664"/>
      <c r="BW17" s="664"/>
      <c r="BX17" s="664"/>
      <c r="BY17" s="664"/>
      <c r="BZ17" s="664"/>
      <c r="CA17" s="664"/>
      <c r="CB17" s="698"/>
      <c r="CD17" s="618" t="s">
        <v>275</v>
      </c>
      <c r="CE17" s="619"/>
      <c r="CF17" s="619"/>
      <c r="CG17" s="619"/>
      <c r="CH17" s="619"/>
      <c r="CI17" s="619"/>
      <c r="CJ17" s="619"/>
      <c r="CK17" s="619"/>
      <c r="CL17" s="619"/>
      <c r="CM17" s="619"/>
      <c r="CN17" s="619"/>
      <c r="CO17" s="619"/>
      <c r="CP17" s="619"/>
      <c r="CQ17" s="620"/>
      <c r="CR17" s="621">
        <v>1933551</v>
      </c>
      <c r="CS17" s="622"/>
      <c r="CT17" s="622"/>
      <c r="CU17" s="622"/>
      <c r="CV17" s="622"/>
      <c r="CW17" s="622"/>
      <c r="CX17" s="622"/>
      <c r="CY17" s="623"/>
      <c r="CZ17" s="663">
        <v>8.3000000000000007</v>
      </c>
      <c r="DA17" s="663"/>
      <c r="DB17" s="663"/>
      <c r="DC17" s="663"/>
      <c r="DD17" s="627" t="s">
        <v>143</v>
      </c>
      <c r="DE17" s="622"/>
      <c r="DF17" s="622"/>
      <c r="DG17" s="622"/>
      <c r="DH17" s="622"/>
      <c r="DI17" s="622"/>
      <c r="DJ17" s="622"/>
      <c r="DK17" s="622"/>
      <c r="DL17" s="622"/>
      <c r="DM17" s="622"/>
      <c r="DN17" s="622"/>
      <c r="DO17" s="622"/>
      <c r="DP17" s="623"/>
      <c r="DQ17" s="627">
        <v>1826618</v>
      </c>
      <c r="DR17" s="622"/>
      <c r="DS17" s="622"/>
      <c r="DT17" s="622"/>
      <c r="DU17" s="622"/>
      <c r="DV17" s="622"/>
      <c r="DW17" s="622"/>
      <c r="DX17" s="622"/>
      <c r="DY17" s="622"/>
      <c r="DZ17" s="622"/>
      <c r="EA17" s="622"/>
      <c r="EB17" s="622"/>
      <c r="EC17" s="662"/>
    </row>
    <row r="18" spans="2:133" ht="11.25" customHeight="1" x14ac:dyDescent="0.15">
      <c r="B18" s="618" t="s">
        <v>276</v>
      </c>
      <c r="C18" s="619"/>
      <c r="D18" s="619"/>
      <c r="E18" s="619"/>
      <c r="F18" s="619"/>
      <c r="G18" s="619"/>
      <c r="H18" s="619"/>
      <c r="I18" s="619"/>
      <c r="J18" s="619"/>
      <c r="K18" s="619"/>
      <c r="L18" s="619"/>
      <c r="M18" s="619"/>
      <c r="N18" s="619"/>
      <c r="O18" s="619"/>
      <c r="P18" s="619"/>
      <c r="Q18" s="620"/>
      <c r="R18" s="621">
        <v>45069</v>
      </c>
      <c r="S18" s="622"/>
      <c r="T18" s="622"/>
      <c r="U18" s="622"/>
      <c r="V18" s="622"/>
      <c r="W18" s="622"/>
      <c r="X18" s="622"/>
      <c r="Y18" s="623"/>
      <c r="Z18" s="663">
        <v>0.2</v>
      </c>
      <c r="AA18" s="663"/>
      <c r="AB18" s="663"/>
      <c r="AC18" s="663"/>
      <c r="AD18" s="664">
        <v>45069</v>
      </c>
      <c r="AE18" s="664"/>
      <c r="AF18" s="664"/>
      <c r="AG18" s="664"/>
      <c r="AH18" s="664"/>
      <c r="AI18" s="664"/>
      <c r="AJ18" s="664"/>
      <c r="AK18" s="664"/>
      <c r="AL18" s="624">
        <v>0.4</v>
      </c>
      <c r="AM18" s="625"/>
      <c r="AN18" s="625"/>
      <c r="AO18" s="665"/>
      <c r="AP18" s="618" t="s">
        <v>277</v>
      </c>
      <c r="AQ18" s="619"/>
      <c r="AR18" s="619"/>
      <c r="AS18" s="619"/>
      <c r="AT18" s="619"/>
      <c r="AU18" s="619"/>
      <c r="AV18" s="619"/>
      <c r="AW18" s="619"/>
      <c r="AX18" s="619"/>
      <c r="AY18" s="619"/>
      <c r="AZ18" s="619"/>
      <c r="BA18" s="619"/>
      <c r="BB18" s="619"/>
      <c r="BC18" s="619"/>
      <c r="BD18" s="619"/>
      <c r="BE18" s="619"/>
      <c r="BF18" s="620"/>
      <c r="BG18" s="621" t="s">
        <v>143</v>
      </c>
      <c r="BH18" s="622"/>
      <c r="BI18" s="622"/>
      <c r="BJ18" s="622"/>
      <c r="BK18" s="622"/>
      <c r="BL18" s="622"/>
      <c r="BM18" s="622"/>
      <c r="BN18" s="623"/>
      <c r="BO18" s="663" t="s">
        <v>143</v>
      </c>
      <c r="BP18" s="663"/>
      <c r="BQ18" s="663"/>
      <c r="BR18" s="663"/>
      <c r="BS18" s="664" t="s">
        <v>143</v>
      </c>
      <c r="BT18" s="664"/>
      <c r="BU18" s="664"/>
      <c r="BV18" s="664"/>
      <c r="BW18" s="664"/>
      <c r="BX18" s="664"/>
      <c r="BY18" s="664"/>
      <c r="BZ18" s="664"/>
      <c r="CA18" s="664"/>
      <c r="CB18" s="698"/>
      <c r="CD18" s="618" t="s">
        <v>278</v>
      </c>
      <c r="CE18" s="619"/>
      <c r="CF18" s="619"/>
      <c r="CG18" s="619"/>
      <c r="CH18" s="619"/>
      <c r="CI18" s="619"/>
      <c r="CJ18" s="619"/>
      <c r="CK18" s="619"/>
      <c r="CL18" s="619"/>
      <c r="CM18" s="619"/>
      <c r="CN18" s="619"/>
      <c r="CO18" s="619"/>
      <c r="CP18" s="619"/>
      <c r="CQ18" s="620"/>
      <c r="CR18" s="621" t="s">
        <v>143</v>
      </c>
      <c r="CS18" s="622"/>
      <c r="CT18" s="622"/>
      <c r="CU18" s="622"/>
      <c r="CV18" s="622"/>
      <c r="CW18" s="622"/>
      <c r="CX18" s="622"/>
      <c r="CY18" s="623"/>
      <c r="CZ18" s="663" t="s">
        <v>143</v>
      </c>
      <c r="DA18" s="663"/>
      <c r="DB18" s="663"/>
      <c r="DC18" s="663"/>
      <c r="DD18" s="627" t="s">
        <v>143</v>
      </c>
      <c r="DE18" s="622"/>
      <c r="DF18" s="622"/>
      <c r="DG18" s="622"/>
      <c r="DH18" s="622"/>
      <c r="DI18" s="622"/>
      <c r="DJ18" s="622"/>
      <c r="DK18" s="622"/>
      <c r="DL18" s="622"/>
      <c r="DM18" s="622"/>
      <c r="DN18" s="622"/>
      <c r="DO18" s="622"/>
      <c r="DP18" s="623"/>
      <c r="DQ18" s="627" t="s">
        <v>143</v>
      </c>
      <c r="DR18" s="622"/>
      <c r="DS18" s="622"/>
      <c r="DT18" s="622"/>
      <c r="DU18" s="622"/>
      <c r="DV18" s="622"/>
      <c r="DW18" s="622"/>
      <c r="DX18" s="622"/>
      <c r="DY18" s="622"/>
      <c r="DZ18" s="622"/>
      <c r="EA18" s="622"/>
      <c r="EB18" s="622"/>
      <c r="EC18" s="662"/>
    </row>
    <row r="19" spans="2:133" ht="11.25" customHeight="1" x14ac:dyDescent="0.15">
      <c r="B19" s="618" t="s">
        <v>279</v>
      </c>
      <c r="C19" s="619"/>
      <c r="D19" s="619"/>
      <c r="E19" s="619"/>
      <c r="F19" s="619"/>
      <c r="G19" s="619"/>
      <c r="H19" s="619"/>
      <c r="I19" s="619"/>
      <c r="J19" s="619"/>
      <c r="K19" s="619"/>
      <c r="L19" s="619"/>
      <c r="M19" s="619"/>
      <c r="N19" s="619"/>
      <c r="O19" s="619"/>
      <c r="P19" s="619"/>
      <c r="Q19" s="620"/>
      <c r="R19" s="621">
        <v>45069</v>
      </c>
      <c r="S19" s="622"/>
      <c r="T19" s="622"/>
      <c r="U19" s="622"/>
      <c r="V19" s="622"/>
      <c r="W19" s="622"/>
      <c r="X19" s="622"/>
      <c r="Y19" s="623"/>
      <c r="Z19" s="663">
        <v>0.2</v>
      </c>
      <c r="AA19" s="663"/>
      <c r="AB19" s="663"/>
      <c r="AC19" s="663"/>
      <c r="AD19" s="664">
        <v>45069</v>
      </c>
      <c r="AE19" s="664"/>
      <c r="AF19" s="664"/>
      <c r="AG19" s="664"/>
      <c r="AH19" s="664"/>
      <c r="AI19" s="664"/>
      <c r="AJ19" s="664"/>
      <c r="AK19" s="664"/>
      <c r="AL19" s="624">
        <v>0.4</v>
      </c>
      <c r="AM19" s="625"/>
      <c r="AN19" s="625"/>
      <c r="AO19" s="665"/>
      <c r="AP19" s="618" t="s">
        <v>280</v>
      </c>
      <c r="AQ19" s="619"/>
      <c r="AR19" s="619"/>
      <c r="AS19" s="619"/>
      <c r="AT19" s="619"/>
      <c r="AU19" s="619"/>
      <c r="AV19" s="619"/>
      <c r="AW19" s="619"/>
      <c r="AX19" s="619"/>
      <c r="AY19" s="619"/>
      <c r="AZ19" s="619"/>
      <c r="BA19" s="619"/>
      <c r="BB19" s="619"/>
      <c r="BC19" s="619"/>
      <c r="BD19" s="619"/>
      <c r="BE19" s="619"/>
      <c r="BF19" s="620"/>
      <c r="BG19" s="621">
        <v>24415</v>
      </c>
      <c r="BH19" s="622"/>
      <c r="BI19" s="622"/>
      <c r="BJ19" s="622"/>
      <c r="BK19" s="622"/>
      <c r="BL19" s="622"/>
      <c r="BM19" s="622"/>
      <c r="BN19" s="623"/>
      <c r="BO19" s="663">
        <v>0.5</v>
      </c>
      <c r="BP19" s="663"/>
      <c r="BQ19" s="663"/>
      <c r="BR19" s="663"/>
      <c r="BS19" s="664" t="s">
        <v>143</v>
      </c>
      <c r="BT19" s="664"/>
      <c r="BU19" s="664"/>
      <c r="BV19" s="664"/>
      <c r="BW19" s="664"/>
      <c r="BX19" s="664"/>
      <c r="BY19" s="664"/>
      <c r="BZ19" s="664"/>
      <c r="CA19" s="664"/>
      <c r="CB19" s="698"/>
      <c r="CD19" s="618" t="s">
        <v>281</v>
      </c>
      <c r="CE19" s="619"/>
      <c r="CF19" s="619"/>
      <c r="CG19" s="619"/>
      <c r="CH19" s="619"/>
      <c r="CI19" s="619"/>
      <c r="CJ19" s="619"/>
      <c r="CK19" s="619"/>
      <c r="CL19" s="619"/>
      <c r="CM19" s="619"/>
      <c r="CN19" s="619"/>
      <c r="CO19" s="619"/>
      <c r="CP19" s="619"/>
      <c r="CQ19" s="620"/>
      <c r="CR19" s="621" t="s">
        <v>143</v>
      </c>
      <c r="CS19" s="622"/>
      <c r="CT19" s="622"/>
      <c r="CU19" s="622"/>
      <c r="CV19" s="622"/>
      <c r="CW19" s="622"/>
      <c r="CX19" s="622"/>
      <c r="CY19" s="623"/>
      <c r="CZ19" s="663" t="s">
        <v>143</v>
      </c>
      <c r="DA19" s="663"/>
      <c r="DB19" s="663"/>
      <c r="DC19" s="663"/>
      <c r="DD19" s="627" t="s">
        <v>143</v>
      </c>
      <c r="DE19" s="622"/>
      <c r="DF19" s="622"/>
      <c r="DG19" s="622"/>
      <c r="DH19" s="622"/>
      <c r="DI19" s="622"/>
      <c r="DJ19" s="622"/>
      <c r="DK19" s="622"/>
      <c r="DL19" s="622"/>
      <c r="DM19" s="622"/>
      <c r="DN19" s="622"/>
      <c r="DO19" s="622"/>
      <c r="DP19" s="623"/>
      <c r="DQ19" s="627" t="s">
        <v>143</v>
      </c>
      <c r="DR19" s="622"/>
      <c r="DS19" s="622"/>
      <c r="DT19" s="622"/>
      <c r="DU19" s="622"/>
      <c r="DV19" s="622"/>
      <c r="DW19" s="622"/>
      <c r="DX19" s="622"/>
      <c r="DY19" s="622"/>
      <c r="DZ19" s="622"/>
      <c r="EA19" s="622"/>
      <c r="EB19" s="622"/>
      <c r="EC19" s="662"/>
    </row>
    <row r="20" spans="2:133" ht="11.25" customHeight="1" x14ac:dyDescent="0.15">
      <c r="B20" s="688" t="s">
        <v>282</v>
      </c>
      <c r="C20" s="689"/>
      <c r="D20" s="689"/>
      <c r="E20" s="689"/>
      <c r="F20" s="689"/>
      <c r="G20" s="689"/>
      <c r="H20" s="689"/>
      <c r="I20" s="689"/>
      <c r="J20" s="689"/>
      <c r="K20" s="689"/>
      <c r="L20" s="689"/>
      <c r="M20" s="689"/>
      <c r="N20" s="689"/>
      <c r="O20" s="689"/>
      <c r="P20" s="689"/>
      <c r="Q20" s="690"/>
      <c r="R20" s="621" t="s">
        <v>143</v>
      </c>
      <c r="S20" s="622"/>
      <c r="T20" s="622"/>
      <c r="U20" s="622"/>
      <c r="V20" s="622"/>
      <c r="W20" s="622"/>
      <c r="X20" s="622"/>
      <c r="Y20" s="623"/>
      <c r="Z20" s="663" t="s">
        <v>143</v>
      </c>
      <c r="AA20" s="663"/>
      <c r="AB20" s="663"/>
      <c r="AC20" s="663"/>
      <c r="AD20" s="664" t="s">
        <v>143</v>
      </c>
      <c r="AE20" s="664"/>
      <c r="AF20" s="664"/>
      <c r="AG20" s="664"/>
      <c r="AH20" s="664"/>
      <c r="AI20" s="664"/>
      <c r="AJ20" s="664"/>
      <c r="AK20" s="664"/>
      <c r="AL20" s="624" t="s">
        <v>143</v>
      </c>
      <c r="AM20" s="625"/>
      <c r="AN20" s="625"/>
      <c r="AO20" s="665"/>
      <c r="AP20" s="618" t="s">
        <v>283</v>
      </c>
      <c r="AQ20" s="619"/>
      <c r="AR20" s="619"/>
      <c r="AS20" s="619"/>
      <c r="AT20" s="619"/>
      <c r="AU20" s="619"/>
      <c r="AV20" s="619"/>
      <c r="AW20" s="619"/>
      <c r="AX20" s="619"/>
      <c r="AY20" s="619"/>
      <c r="AZ20" s="619"/>
      <c r="BA20" s="619"/>
      <c r="BB20" s="619"/>
      <c r="BC20" s="619"/>
      <c r="BD20" s="619"/>
      <c r="BE20" s="619"/>
      <c r="BF20" s="620"/>
      <c r="BG20" s="621">
        <v>24415</v>
      </c>
      <c r="BH20" s="622"/>
      <c r="BI20" s="622"/>
      <c r="BJ20" s="622"/>
      <c r="BK20" s="622"/>
      <c r="BL20" s="622"/>
      <c r="BM20" s="622"/>
      <c r="BN20" s="623"/>
      <c r="BO20" s="663">
        <v>0.5</v>
      </c>
      <c r="BP20" s="663"/>
      <c r="BQ20" s="663"/>
      <c r="BR20" s="663"/>
      <c r="BS20" s="664" t="s">
        <v>143</v>
      </c>
      <c r="BT20" s="664"/>
      <c r="BU20" s="664"/>
      <c r="BV20" s="664"/>
      <c r="BW20" s="664"/>
      <c r="BX20" s="664"/>
      <c r="BY20" s="664"/>
      <c r="BZ20" s="664"/>
      <c r="CA20" s="664"/>
      <c r="CB20" s="698"/>
      <c r="CD20" s="618" t="s">
        <v>284</v>
      </c>
      <c r="CE20" s="619"/>
      <c r="CF20" s="619"/>
      <c r="CG20" s="619"/>
      <c r="CH20" s="619"/>
      <c r="CI20" s="619"/>
      <c r="CJ20" s="619"/>
      <c r="CK20" s="619"/>
      <c r="CL20" s="619"/>
      <c r="CM20" s="619"/>
      <c r="CN20" s="619"/>
      <c r="CO20" s="619"/>
      <c r="CP20" s="619"/>
      <c r="CQ20" s="620"/>
      <c r="CR20" s="621">
        <v>23222589</v>
      </c>
      <c r="CS20" s="622"/>
      <c r="CT20" s="622"/>
      <c r="CU20" s="622"/>
      <c r="CV20" s="622"/>
      <c r="CW20" s="622"/>
      <c r="CX20" s="622"/>
      <c r="CY20" s="623"/>
      <c r="CZ20" s="663">
        <v>100</v>
      </c>
      <c r="DA20" s="663"/>
      <c r="DB20" s="663"/>
      <c r="DC20" s="663"/>
      <c r="DD20" s="627">
        <v>2212876</v>
      </c>
      <c r="DE20" s="622"/>
      <c r="DF20" s="622"/>
      <c r="DG20" s="622"/>
      <c r="DH20" s="622"/>
      <c r="DI20" s="622"/>
      <c r="DJ20" s="622"/>
      <c r="DK20" s="622"/>
      <c r="DL20" s="622"/>
      <c r="DM20" s="622"/>
      <c r="DN20" s="622"/>
      <c r="DO20" s="622"/>
      <c r="DP20" s="623"/>
      <c r="DQ20" s="627">
        <v>14182357</v>
      </c>
      <c r="DR20" s="622"/>
      <c r="DS20" s="622"/>
      <c r="DT20" s="622"/>
      <c r="DU20" s="622"/>
      <c r="DV20" s="622"/>
      <c r="DW20" s="622"/>
      <c r="DX20" s="622"/>
      <c r="DY20" s="622"/>
      <c r="DZ20" s="622"/>
      <c r="EA20" s="622"/>
      <c r="EB20" s="622"/>
      <c r="EC20" s="662"/>
    </row>
    <row r="21" spans="2:133" ht="11.25" customHeight="1" x14ac:dyDescent="0.15">
      <c r="B21" s="618" t="s">
        <v>285</v>
      </c>
      <c r="C21" s="619"/>
      <c r="D21" s="619"/>
      <c r="E21" s="619"/>
      <c r="F21" s="619"/>
      <c r="G21" s="619"/>
      <c r="H21" s="619"/>
      <c r="I21" s="619"/>
      <c r="J21" s="619"/>
      <c r="K21" s="619"/>
      <c r="L21" s="619"/>
      <c r="M21" s="619"/>
      <c r="N21" s="619"/>
      <c r="O21" s="619"/>
      <c r="P21" s="619"/>
      <c r="Q21" s="620"/>
      <c r="R21" s="621">
        <v>6509400</v>
      </c>
      <c r="S21" s="622"/>
      <c r="T21" s="622"/>
      <c r="U21" s="622"/>
      <c r="V21" s="622"/>
      <c r="W21" s="622"/>
      <c r="X21" s="622"/>
      <c r="Y21" s="623"/>
      <c r="Z21" s="663">
        <v>27.3</v>
      </c>
      <c r="AA21" s="663"/>
      <c r="AB21" s="663"/>
      <c r="AC21" s="663"/>
      <c r="AD21" s="664">
        <v>5836130</v>
      </c>
      <c r="AE21" s="664"/>
      <c r="AF21" s="664"/>
      <c r="AG21" s="664"/>
      <c r="AH21" s="664"/>
      <c r="AI21" s="664"/>
      <c r="AJ21" s="664"/>
      <c r="AK21" s="664"/>
      <c r="AL21" s="624">
        <v>45.8</v>
      </c>
      <c r="AM21" s="625"/>
      <c r="AN21" s="625"/>
      <c r="AO21" s="665"/>
      <c r="AP21" s="618" t="s">
        <v>286</v>
      </c>
      <c r="AQ21" s="699"/>
      <c r="AR21" s="699"/>
      <c r="AS21" s="699"/>
      <c r="AT21" s="699"/>
      <c r="AU21" s="699"/>
      <c r="AV21" s="699"/>
      <c r="AW21" s="699"/>
      <c r="AX21" s="699"/>
      <c r="AY21" s="699"/>
      <c r="AZ21" s="699"/>
      <c r="BA21" s="699"/>
      <c r="BB21" s="699"/>
      <c r="BC21" s="699"/>
      <c r="BD21" s="699"/>
      <c r="BE21" s="699"/>
      <c r="BF21" s="700"/>
      <c r="BG21" s="621">
        <v>24415</v>
      </c>
      <c r="BH21" s="622"/>
      <c r="BI21" s="622"/>
      <c r="BJ21" s="622"/>
      <c r="BK21" s="622"/>
      <c r="BL21" s="622"/>
      <c r="BM21" s="622"/>
      <c r="BN21" s="623"/>
      <c r="BO21" s="663">
        <v>0.5</v>
      </c>
      <c r="BP21" s="663"/>
      <c r="BQ21" s="663"/>
      <c r="BR21" s="663"/>
      <c r="BS21" s="664" t="s">
        <v>143</v>
      </c>
      <c r="BT21" s="664"/>
      <c r="BU21" s="664"/>
      <c r="BV21" s="664"/>
      <c r="BW21" s="664"/>
      <c r="BX21" s="664"/>
      <c r="BY21" s="664"/>
      <c r="BZ21" s="664"/>
      <c r="CA21" s="664"/>
      <c r="CB21" s="698"/>
      <c r="CD21" s="602"/>
      <c r="CE21" s="603"/>
      <c r="CF21" s="603"/>
      <c r="CG21" s="603"/>
      <c r="CH21" s="603"/>
      <c r="CI21" s="603"/>
      <c r="CJ21" s="603"/>
      <c r="CK21" s="603"/>
      <c r="CL21" s="603"/>
      <c r="CM21" s="603"/>
      <c r="CN21" s="603"/>
      <c r="CO21" s="603"/>
      <c r="CP21" s="603"/>
      <c r="CQ21" s="604"/>
      <c r="CR21" s="712"/>
      <c r="CS21" s="710"/>
      <c r="CT21" s="710"/>
      <c r="CU21" s="710"/>
      <c r="CV21" s="710"/>
      <c r="CW21" s="710"/>
      <c r="CX21" s="710"/>
      <c r="CY21" s="713"/>
      <c r="CZ21" s="714"/>
      <c r="DA21" s="714"/>
      <c r="DB21" s="714"/>
      <c r="DC21" s="714"/>
      <c r="DD21" s="709"/>
      <c r="DE21" s="710"/>
      <c r="DF21" s="710"/>
      <c r="DG21" s="710"/>
      <c r="DH21" s="710"/>
      <c r="DI21" s="710"/>
      <c r="DJ21" s="710"/>
      <c r="DK21" s="710"/>
      <c r="DL21" s="710"/>
      <c r="DM21" s="710"/>
      <c r="DN21" s="710"/>
      <c r="DO21" s="710"/>
      <c r="DP21" s="713"/>
      <c r="DQ21" s="709"/>
      <c r="DR21" s="710"/>
      <c r="DS21" s="710"/>
      <c r="DT21" s="710"/>
      <c r="DU21" s="710"/>
      <c r="DV21" s="710"/>
      <c r="DW21" s="710"/>
      <c r="DX21" s="710"/>
      <c r="DY21" s="710"/>
      <c r="DZ21" s="710"/>
      <c r="EA21" s="710"/>
      <c r="EB21" s="710"/>
      <c r="EC21" s="711"/>
    </row>
    <row r="22" spans="2:133" ht="11.25" customHeight="1" x14ac:dyDescent="0.15">
      <c r="B22" s="618" t="s">
        <v>287</v>
      </c>
      <c r="C22" s="619"/>
      <c r="D22" s="619"/>
      <c r="E22" s="619"/>
      <c r="F22" s="619"/>
      <c r="G22" s="619"/>
      <c r="H22" s="619"/>
      <c r="I22" s="619"/>
      <c r="J22" s="619"/>
      <c r="K22" s="619"/>
      <c r="L22" s="619"/>
      <c r="M22" s="619"/>
      <c r="N22" s="619"/>
      <c r="O22" s="619"/>
      <c r="P22" s="619"/>
      <c r="Q22" s="620"/>
      <c r="R22" s="621">
        <v>5836130</v>
      </c>
      <c r="S22" s="622"/>
      <c r="T22" s="622"/>
      <c r="U22" s="622"/>
      <c r="V22" s="622"/>
      <c r="W22" s="622"/>
      <c r="X22" s="622"/>
      <c r="Y22" s="623"/>
      <c r="Z22" s="663">
        <v>24.4</v>
      </c>
      <c r="AA22" s="663"/>
      <c r="AB22" s="663"/>
      <c r="AC22" s="663"/>
      <c r="AD22" s="664">
        <v>5836130</v>
      </c>
      <c r="AE22" s="664"/>
      <c r="AF22" s="664"/>
      <c r="AG22" s="664"/>
      <c r="AH22" s="664"/>
      <c r="AI22" s="664"/>
      <c r="AJ22" s="664"/>
      <c r="AK22" s="664"/>
      <c r="AL22" s="624">
        <v>45.8</v>
      </c>
      <c r="AM22" s="625"/>
      <c r="AN22" s="625"/>
      <c r="AO22" s="665"/>
      <c r="AP22" s="618" t="s">
        <v>288</v>
      </c>
      <c r="AQ22" s="699"/>
      <c r="AR22" s="699"/>
      <c r="AS22" s="699"/>
      <c r="AT22" s="699"/>
      <c r="AU22" s="699"/>
      <c r="AV22" s="699"/>
      <c r="AW22" s="699"/>
      <c r="AX22" s="699"/>
      <c r="AY22" s="699"/>
      <c r="AZ22" s="699"/>
      <c r="BA22" s="699"/>
      <c r="BB22" s="699"/>
      <c r="BC22" s="699"/>
      <c r="BD22" s="699"/>
      <c r="BE22" s="699"/>
      <c r="BF22" s="700"/>
      <c r="BG22" s="621" t="s">
        <v>143</v>
      </c>
      <c r="BH22" s="622"/>
      <c r="BI22" s="622"/>
      <c r="BJ22" s="622"/>
      <c r="BK22" s="622"/>
      <c r="BL22" s="622"/>
      <c r="BM22" s="622"/>
      <c r="BN22" s="623"/>
      <c r="BO22" s="663" t="s">
        <v>143</v>
      </c>
      <c r="BP22" s="663"/>
      <c r="BQ22" s="663"/>
      <c r="BR22" s="663"/>
      <c r="BS22" s="664" t="s">
        <v>143</v>
      </c>
      <c r="BT22" s="664"/>
      <c r="BU22" s="664"/>
      <c r="BV22" s="664"/>
      <c r="BW22" s="664"/>
      <c r="BX22" s="664"/>
      <c r="BY22" s="664"/>
      <c r="BZ22" s="664"/>
      <c r="CA22" s="664"/>
      <c r="CB22" s="698"/>
      <c r="CD22" s="679" t="s">
        <v>289</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290</v>
      </c>
      <c r="C23" s="619"/>
      <c r="D23" s="619"/>
      <c r="E23" s="619"/>
      <c r="F23" s="619"/>
      <c r="G23" s="619"/>
      <c r="H23" s="619"/>
      <c r="I23" s="619"/>
      <c r="J23" s="619"/>
      <c r="K23" s="619"/>
      <c r="L23" s="619"/>
      <c r="M23" s="619"/>
      <c r="N23" s="619"/>
      <c r="O23" s="619"/>
      <c r="P23" s="619"/>
      <c r="Q23" s="620"/>
      <c r="R23" s="621">
        <v>673270</v>
      </c>
      <c r="S23" s="622"/>
      <c r="T23" s="622"/>
      <c r="U23" s="622"/>
      <c r="V23" s="622"/>
      <c r="W23" s="622"/>
      <c r="X23" s="622"/>
      <c r="Y23" s="623"/>
      <c r="Z23" s="663">
        <v>2.8</v>
      </c>
      <c r="AA23" s="663"/>
      <c r="AB23" s="663"/>
      <c r="AC23" s="663"/>
      <c r="AD23" s="664" t="s">
        <v>143</v>
      </c>
      <c r="AE23" s="664"/>
      <c r="AF23" s="664"/>
      <c r="AG23" s="664"/>
      <c r="AH23" s="664"/>
      <c r="AI23" s="664"/>
      <c r="AJ23" s="664"/>
      <c r="AK23" s="664"/>
      <c r="AL23" s="624" t="s">
        <v>143</v>
      </c>
      <c r="AM23" s="625"/>
      <c r="AN23" s="625"/>
      <c r="AO23" s="665"/>
      <c r="AP23" s="618" t="s">
        <v>291</v>
      </c>
      <c r="AQ23" s="699"/>
      <c r="AR23" s="699"/>
      <c r="AS23" s="699"/>
      <c r="AT23" s="699"/>
      <c r="AU23" s="699"/>
      <c r="AV23" s="699"/>
      <c r="AW23" s="699"/>
      <c r="AX23" s="699"/>
      <c r="AY23" s="699"/>
      <c r="AZ23" s="699"/>
      <c r="BA23" s="699"/>
      <c r="BB23" s="699"/>
      <c r="BC23" s="699"/>
      <c r="BD23" s="699"/>
      <c r="BE23" s="699"/>
      <c r="BF23" s="700"/>
      <c r="BG23" s="621" t="s">
        <v>143</v>
      </c>
      <c r="BH23" s="622"/>
      <c r="BI23" s="622"/>
      <c r="BJ23" s="622"/>
      <c r="BK23" s="622"/>
      <c r="BL23" s="622"/>
      <c r="BM23" s="622"/>
      <c r="BN23" s="623"/>
      <c r="BO23" s="663" t="s">
        <v>143</v>
      </c>
      <c r="BP23" s="663"/>
      <c r="BQ23" s="663"/>
      <c r="BR23" s="663"/>
      <c r="BS23" s="664" t="s">
        <v>143</v>
      </c>
      <c r="BT23" s="664"/>
      <c r="BU23" s="664"/>
      <c r="BV23" s="664"/>
      <c r="BW23" s="664"/>
      <c r="BX23" s="664"/>
      <c r="BY23" s="664"/>
      <c r="BZ23" s="664"/>
      <c r="CA23" s="664"/>
      <c r="CB23" s="698"/>
      <c r="CD23" s="679" t="s">
        <v>231</v>
      </c>
      <c r="CE23" s="680"/>
      <c r="CF23" s="680"/>
      <c r="CG23" s="680"/>
      <c r="CH23" s="680"/>
      <c r="CI23" s="680"/>
      <c r="CJ23" s="680"/>
      <c r="CK23" s="680"/>
      <c r="CL23" s="680"/>
      <c r="CM23" s="680"/>
      <c r="CN23" s="680"/>
      <c r="CO23" s="680"/>
      <c r="CP23" s="680"/>
      <c r="CQ23" s="681"/>
      <c r="CR23" s="679" t="s">
        <v>292</v>
      </c>
      <c r="CS23" s="680"/>
      <c r="CT23" s="680"/>
      <c r="CU23" s="680"/>
      <c r="CV23" s="680"/>
      <c r="CW23" s="680"/>
      <c r="CX23" s="680"/>
      <c r="CY23" s="681"/>
      <c r="CZ23" s="679" t="s">
        <v>293</v>
      </c>
      <c r="DA23" s="680"/>
      <c r="DB23" s="680"/>
      <c r="DC23" s="681"/>
      <c r="DD23" s="679" t="s">
        <v>294</v>
      </c>
      <c r="DE23" s="680"/>
      <c r="DF23" s="680"/>
      <c r="DG23" s="680"/>
      <c r="DH23" s="680"/>
      <c r="DI23" s="680"/>
      <c r="DJ23" s="680"/>
      <c r="DK23" s="681"/>
      <c r="DL23" s="706" t="s">
        <v>295</v>
      </c>
      <c r="DM23" s="707"/>
      <c r="DN23" s="707"/>
      <c r="DO23" s="707"/>
      <c r="DP23" s="707"/>
      <c r="DQ23" s="707"/>
      <c r="DR23" s="707"/>
      <c r="DS23" s="707"/>
      <c r="DT23" s="707"/>
      <c r="DU23" s="707"/>
      <c r="DV23" s="708"/>
      <c r="DW23" s="679" t="s">
        <v>296</v>
      </c>
      <c r="DX23" s="680"/>
      <c r="DY23" s="680"/>
      <c r="DZ23" s="680"/>
      <c r="EA23" s="680"/>
      <c r="EB23" s="680"/>
      <c r="EC23" s="681"/>
    </row>
    <row r="24" spans="2:133" ht="11.25" customHeight="1" x14ac:dyDescent="0.15">
      <c r="B24" s="618" t="s">
        <v>297</v>
      </c>
      <c r="C24" s="619"/>
      <c r="D24" s="619"/>
      <c r="E24" s="619"/>
      <c r="F24" s="619"/>
      <c r="G24" s="619"/>
      <c r="H24" s="619"/>
      <c r="I24" s="619"/>
      <c r="J24" s="619"/>
      <c r="K24" s="619"/>
      <c r="L24" s="619"/>
      <c r="M24" s="619"/>
      <c r="N24" s="619"/>
      <c r="O24" s="619"/>
      <c r="P24" s="619"/>
      <c r="Q24" s="620"/>
      <c r="R24" s="621" t="s">
        <v>143</v>
      </c>
      <c r="S24" s="622"/>
      <c r="T24" s="622"/>
      <c r="U24" s="622"/>
      <c r="V24" s="622"/>
      <c r="W24" s="622"/>
      <c r="X24" s="622"/>
      <c r="Y24" s="623"/>
      <c r="Z24" s="663" t="s">
        <v>143</v>
      </c>
      <c r="AA24" s="663"/>
      <c r="AB24" s="663"/>
      <c r="AC24" s="663"/>
      <c r="AD24" s="664" t="s">
        <v>143</v>
      </c>
      <c r="AE24" s="664"/>
      <c r="AF24" s="664"/>
      <c r="AG24" s="664"/>
      <c r="AH24" s="664"/>
      <c r="AI24" s="664"/>
      <c r="AJ24" s="664"/>
      <c r="AK24" s="664"/>
      <c r="AL24" s="624" t="s">
        <v>143</v>
      </c>
      <c r="AM24" s="625"/>
      <c r="AN24" s="625"/>
      <c r="AO24" s="665"/>
      <c r="AP24" s="618" t="s">
        <v>298</v>
      </c>
      <c r="AQ24" s="699"/>
      <c r="AR24" s="699"/>
      <c r="AS24" s="699"/>
      <c r="AT24" s="699"/>
      <c r="AU24" s="699"/>
      <c r="AV24" s="699"/>
      <c r="AW24" s="699"/>
      <c r="AX24" s="699"/>
      <c r="AY24" s="699"/>
      <c r="AZ24" s="699"/>
      <c r="BA24" s="699"/>
      <c r="BB24" s="699"/>
      <c r="BC24" s="699"/>
      <c r="BD24" s="699"/>
      <c r="BE24" s="699"/>
      <c r="BF24" s="700"/>
      <c r="BG24" s="621" t="s">
        <v>143</v>
      </c>
      <c r="BH24" s="622"/>
      <c r="BI24" s="622"/>
      <c r="BJ24" s="622"/>
      <c r="BK24" s="622"/>
      <c r="BL24" s="622"/>
      <c r="BM24" s="622"/>
      <c r="BN24" s="623"/>
      <c r="BO24" s="663" t="s">
        <v>143</v>
      </c>
      <c r="BP24" s="663"/>
      <c r="BQ24" s="663"/>
      <c r="BR24" s="663"/>
      <c r="BS24" s="664" t="s">
        <v>143</v>
      </c>
      <c r="BT24" s="664"/>
      <c r="BU24" s="664"/>
      <c r="BV24" s="664"/>
      <c r="BW24" s="664"/>
      <c r="BX24" s="664"/>
      <c r="BY24" s="664"/>
      <c r="BZ24" s="664"/>
      <c r="CA24" s="664"/>
      <c r="CB24" s="698"/>
      <c r="CD24" s="676" t="s">
        <v>299</v>
      </c>
      <c r="CE24" s="677"/>
      <c r="CF24" s="677"/>
      <c r="CG24" s="677"/>
      <c r="CH24" s="677"/>
      <c r="CI24" s="677"/>
      <c r="CJ24" s="677"/>
      <c r="CK24" s="677"/>
      <c r="CL24" s="677"/>
      <c r="CM24" s="677"/>
      <c r="CN24" s="677"/>
      <c r="CO24" s="677"/>
      <c r="CP24" s="677"/>
      <c r="CQ24" s="678"/>
      <c r="CR24" s="673">
        <v>10864919</v>
      </c>
      <c r="CS24" s="674"/>
      <c r="CT24" s="674"/>
      <c r="CU24" s="674"/>
      <c r="CV24" s="674"/>
      <c r="CW24" s="674"/>
      <c r="CX24" s="674"/>
      <c r="CY24" s="702"/>
      <c r="CZ24" s="703">
        <v>46.8</v>
      </c>
      <c r="DA24" s="686"/>
      <c r="DB24" s="686"/>
      <c r="DC24" s="705"/>
      <c r="DD24" s="701">
        <v>5783987</v>
      </c>
      <c r="DE24" s="674"/>
      <c r="DF24" s="674"/>
      <c r="DG24" s="674"/>
      <c r="DH24" s="674"/>
      <c r="DI24" s="674"/>
      <c r="DJ24" s="674"/>
      <c r="DK24" s="702"/>
      <c r="DL24" s="701">
        <v>5750750</v>
      </c>
      <c r="DM24" s="674"/>
      <c r="DN24" s="674"/>
      <c r="DO24" s="674"/>
      <c r="DP24" s="674"/>
      <c r="DQ24" s="674"/>
      <c r="DR24" s="674"/>
      <c r="DS24" s="674"/>
      <c r="DT24" s="674"/>
      <c r="DU24" s="674"/>
      <c r="DV24" s="702"/>
      <c r="DW24" s="703">
        <v>44.5</v>
      </c>
      <c r="DX24" s="686"/>
      <c r="DY24" s="686"/>
      <c r="DZ24" s="686"/>
      <c r="EA24" s="686"/>
      <c r="EB24" s="686"/>
      <c r="EC24" s="704"/>
    </row>
    <row r="25" spans="2:133" ht="11.25" customHeight="1" x14ac:dyDescent="0.15">
      <c r="B25" s="618" t="s">
        <v>300</v>
      </c>
      <c r="C25" s="619"/>
      <c r="D25" s="619"/>
      <c r="E25" s="619"/>
      <c r="F25" s="619"/>
      <c r="G25" s="619"/>
      <c r="H25" s="619"/>
      <c r="I25" s="619"/>
      <c r="J25" s="619"/>
      <c r="K25" s="619"/>
      <c r="L25" s="619"/>
      <c r="M25" s="619"/>
      <c r="N25" s="619"/>
      <c r="O25" s="619"/>
      <c r="P25" s="619"/>
      <c r="Q25" s="620"/>
      <c r="R25" s="621">
        <v>13362829</v>
      </c>
      <c r="S25" s="622"/>
      <c r="T25" s="622"/>
      <c r="U25" s="622"/>
      <c r="V25" s="622"/>
      <c r="W25" s="622"/>
      <c r="X25" s="622"/>
      <c r="Y25" s="623"/>
      <c r="Z25" s="663">
        <v>56</v>
      </c>
      <c r="AA25" s="663"/>
      <c r="AB25" s="663"/>
      <c r="AC25" s="663"/>
      <c r="AD25" s="664">
        <v>12689559</v>
      </c>
      <c r="AE25" s="664"/>
      <c r="AF25" s="664"/>
      <c r="AG25" s="664"/>
      <c r="AH25" s="664"/>
      <c r="AI25" s="664"/>
      <c r="AJ25" s="664"/>
      <c r="AK25" s="664"/>
      <c r="AL25" s="624">
        <v>99.7</v>
      </c>
      <c r="AM25" s="625"/>
      <c r="AN25" s="625"/>
      <c r="AO25" s="665"/>
      <c r="AP25" s="618" t="s">
        <v>301</v>
      </c>
      <c r="AQ25" s="699"/>
      <c r="AR25" s="699"/>
      <c r="AS25" s="699"/>
      <c r="AT25" s="699"/>
      <c r="AU25" s="699"/>
      <c r="AV25" s="699"/>
      <c r="AW25" s="699"/>
      <c r="AX25" s="699"/>
      <c r="AY25" s="699"/>
      <c r="AZ25" s="699"/>
      <c r="BA25" s="699"/>
      <c r="BB25" s="699"/>
      <c r="BC25" s="699"/>
      <c r="BD25" s="699"/>
      <c r="BE25" s="699"/>
      <c r="BF25" s="700"/>
      <c r="BG25" s="621" t="s">
        <v>143</v>
      </c>
      <c r="BH25" s="622"/>
      <c r="BI25" s="622"/>
      <c r="BJ25" s="622"/>
      <c r="BK25" s="622"/>
      <c r="BL25" s="622"/>
      <c r="BM25" s="622"/>
      <c r="BN25" s="623"/>
      <c r="BO25" s="663" t="s">
        <v>143</v>
      </c>
      <c r="BP25" s="663"/>
      <c r="BQ25" s="663"/>
      <c r="BR25" s="663"/>
      <c r="BS25" s="664" t="s">
        <v>143</v>
      </c>
      <c r="BT25" s="664"/>
      <c r="BU25" s="664"/>
      <c r="BV25" s="664"/>
      <c r="BW25" s="664"/>
      <c r="BX25" s="664"/>
      <c r="BY25" s="664"/>
      <c r="BZ25" s="664"/>
      <c r="CA25" s="664"/>
      <c r="CB25" s="698"/>
      <c r="CD25" s="618" t="s">
        <v>302</v>
      </c>
      <c r="CE25" s="619"/>
      <c r="CF25" s="619"/>
      <c r="CG25" s="619"/>
      <c r="CH25" s="619"/>
      <c r="CI25" s="619"/>
      <c r="CJ25" s="619"/>
      <c r="CK25" s="619"/>
      <c r="CL25" s="619"/>
      <c r="CM25" s="619"/>
      <c r="CN25" s="619"/>
      <c r="CO25" s="619"/>
      <c r="CP25" s="619"/>
      <c r="CQ25" s="620"/>
      <c r="CR25" s="621">
        <v>2300627</v>
      </c>
      <c r="CS25" s="634"/>
      <c r="CT25" s="634"/>
      <c r="CU25" s="634"/>
      <c r="CV25" s="634"/>
      <c r="CW25" s="634"/>
      <c r="CX25" s="634"/>
      <c r="CY25" s="635"/>
      <c r="CZ25" s="624">
        <v>9.9</v>
      </c>
      <c r="DA25" s="636"/>
      <c r="DB25" s="636"/>
      <c r="DC25" s="637"/>
      <c r="DD25" s="627">
        <v>2062774</v>
      </c>
      <c r="DE25" s="634"/>
      <c r="DF25" s="634"/>
      <c r="DG25" s="634"/>
      <c r="DH25" s="634"/>
      <c r="DI25" s="634"/>
      <c r="DJ25" s="634"/>
      <c r="DK25" s="635"/>
      <c r="DL25" s="627">
        <v>2034758</v>
      </c>
      <c r="DM25" s="634"/>
      <c r="DN25" s="634"/>
      <c r="DO25" s="634"/>
      <c r="DP25" s="634"/>
      <c r="DQ25" s="634"/>
      <c r="DR25" s="634"/>
      <c r="DS25" s="634"/>
      <c r="DT25" s="634"/>
      <c r="DU25" s="634"/>
      <c r="DV25" s="635"/>
      <c r="DW25" s="624">
        <v>15.7</v>
      </c>
      <c r="DX25" s="636"/>
      <c r="DY25" s="636"/>
      <c r="DZ25" s="636"/>
      <c r="EA25" s="636"/>
      <c r="EB25" s="636"/>
      <c r="EC25" s="652"/>
    </row>
    <row r="26" spans="2:133" ht="11.25" customHeight="1" x14ac:dyDescent="0.15">
      <c r="B26" s="618" t="s">
        <v>303</v>
      </c>
      <c r="C26" s="619"/>
      <c r="D26" s="619"/>
      <c r="E26" s="619"/>
      <c r="F26" s="619"/>
      <c r="G26" s="619"/>
      <c r="H26" s="619"/>
      <c r="I26" s="619"/>
      <c r="J26" s="619"/>
      <c r="K26" s="619"/>
      <c r="L26" s="619"/>
      <c r="M26" s="619"/>
      <c r="N26" s="619"/>
      <c r="O26" s="619"/>
      <c r="P26" s="619"/>
      <c r="Q26" s="620"/>
      <c r="R26" s="621">
        <v>5146</v>
      </c>
      <c r="S26" s="622"/>
      <c r="T26" s="622"/>
      <c r="U26" s="622"/>
      <c r="V26" s="622"/>
      <c r="W26" s="622"/>
      <c r="X26" s="622"/>
      <c r="Y26" s="623"/>
      <c r="Z26" s="663">
        <v>0</v>
      </c>
      <c r="AA26" s="663"/>
      <c r="AB26" s="663"/>
      <c r="AC26" s="663"/>
      <c r="AD26" s="664">
        <v>5146</v>
      </c>
      <c r="AE26" s="664"/>
      <c r="AF26" s="664"/>
      <c r="AG26" s="664"/>
      <c r="AH26" s="664"/>
      <c r="AI26" s="664"/>
      <c r="AJ26" s="664"/>
      <c r="AK26" s="664"/>
      <c r="AL26" s="624">
        <v>0</v>
      </c>
      <c r="AM26" s="625"/>
      <c r="AN26" s="625"/>
      <c r="AO26" s="665"/>
      <c r="AP26" s="618" t="s">
        <v>304</v>
      </c>
      <c r="AQ26" s="699"/>
      <c r="AR26" s="699"/>
      <c r="AS26" s="699"/>
      <c r="AT26" s="699"/>
      <c r="AU26" s="699"/>
      <c r="AV26" s="699"/>
      <c r="AW26" s="699"/>
      <c r="AX26" s="699"/>
      <c r="AY26" s="699"/>
      <c r="AZ26" s="699"/>
      <c r="BA26" s="699"/>
      <c r="BB26" s="699"/>
      <c r="BC26" s="699"/>
      <c r="BD26" s="699"/>
      <c r="BE26" s="699"/>
      <c r="BF26" s="700"/>
      <c r="BG26" s="621" t="s">
        <v>143</v>
      </c>
      <c r="BH26" s="622"/>
      <c r="BI26" s="622"/>
      <c r="BJ26" s="622"/>
      <c r="BK26" s="622"/>
      <c r="BL26" s="622"/>
      <c r="BM26" s="622"/>
      <c r="BN26" s="623"/>
      <c r="BO26" s="663" t="s">
        <v>143</v>
      </c>
      <c r="BP26" s="663"/>
      <c r="BQ26" s="663"/>
      <c r="BR26" s="663"/>
      <c r="BS26" s="664" t="s">
        <v>143</v>
      </c>
      <c r="BT26" s="664"/>
      <c r="BU26" s="664"/>
      <c r="BV26" s="664"/>
      <c r="BW26" s="664"/>
      <c r="BX26" s="664"/>
      <c r="BY26" s="664"/>
      <c r="BZ26" s="664"/>
      <c r="CA26" s="664"/>
      <c r="CB26" s="698"/>
      <c r="CD26" s="618" t="s">
        <v>305</v>
      </c>
      <c r="CE26" s="619"/>
      <c r="CF26" s="619"/>
      <c r="CG26" s="619"/>
      <c r="CH26" s="619"/>
      <c r="CI26" s="619"/>
      <c r="CJ26" s="619"/>
      <c r="CK26" s="619"/>
      <c r="CL26" s="619"/>
      <c r="CM26" s="619"/>
      <c r="CN26" s="619"/>
      <c r="CO26" s="619"/>
      <c r="CP26" s="619"/>
      <c r="CQ26" s="620"/>
      <c r="CR26" s="621">
        <v>1370614</v>
      </c>
      <c r="CS26" s="622"/>
      <c r="CT26" s="622"/>
      <c r="CU26" s="622"/>
      <c r="CV26" s="622"/>
      <c r="CW26" s="622"/>
      <c r="CX26" s="622"/>
      <c r="CY26" s="623"/>
      <c r="CZ26" s="624">
        <v>5.9</v>
      </c>
      <c r="DA26" s="636"/>
      <c r="DB26" s="636"/>
      <c r="DC26" s="637"/>
      <c r="DD26" s="627">
        <v>1157276</v>
      </c>
      <c r="DE26" s="622"/>
      <c r="DF26" s="622"/>
      <c r="DG26" s="622"/>
      <c r="DH26" s="622"/>
      <c r="DI26" s="622"/>
      <c r="DJ26" s="622"/>
      <c r="DK26" s="623"/>
      <c r="DL26" s="627" t="s">
        <v>306</v>
      </c>
      <c r="DM26" s="622"/>
      <c r="DN26" s="622"/>
      <c r="DO26" s="622"/>
      <c r="DP26" s="622"/>
      <c r="DQ26" s="622"/>
      <c r="DR26" s="622"/>
      <c r="DS26" s="622"/>
      <c r="DT26" s="622"/>
      <c r="DU26" s="622"/>
      <c r="DV26" s="623"/>
      <c r="DW26" s="624" t="s">
        <v>143</v>
      </c>
      <c r="DX26" s="636"/>
      <c r="DY26" s="636"/>
      <c r="DZ26" s="636"/>
      <c r="EA26" s="636"/>
      <c r="EB26" s="636"/>
      <c r="EC26" s="652"/>
    </row>
    <row r="27" spans="2:133" ht="11.25" customHeight="1" x14ac:dyDescent="0.15">
      <c r="B27" s="618" t="s">
        <v>307</v>
      </c>
      <c r="C27" s="619"/>
      <c r="D27" s="619"/>
      <c r="E27" s="619"/>
      <c r="F27" s="619"/>
      <c r="G27" s="619"/>
      <c r="H27" s="619"/>
      <c r="I27" s="619"/>
      <c r="J27" s="619"/>
      <c r="K27" s="619"/>
      <c r="L27" s="619"/>
      <c r="M27" s="619"/>
      <c r="N27" s="619"/>
      <c r="O27" s="619"/>
      <c r="P27" s="619"/>
      <c r="Q27" s="620"/>
      <c r="R27" s="621">
        <v>39775</v>
      </c>
      <c r="S27" s="622"/>
      <c r="T27" s="622"/>
      <c r="U27" s="622"/>
      <c r="V27" s="622"/>
      <c r="W27" s="622"/>
      <c r="X27" s="622"/>
      <c r="Y27" s="623"/>
      <c r="Z27" s="663">
        <v>0.2</v>
      </c>
      <c r="AA27" s="663"/>
      <c r="AB27" s="663"/>
      <c r="AC27" s="663"/>
      <c r="AD27" s="664" t="s">
        <v>143</v>
      </c>
      <c r="AE27" s="664"/>
      <c r="AF27" s="664"/>
      <c r="AG27" s="664"/>
      <c r="AH27" s="664"/>
      <c r="AI27" s="664"/>
      <c r="AJ27" s="664"/>
      <c r="AK27" s="664"/>
      <c r="AL27" s="624" t="s">
        <v>143</v>
      </c>
      <c r="AM27" s="625"/>
      <c r="AN27" s="625"/>
      <c r="AO27" s="665"/>
      <c r="AP27" s="618" t="s">
        <v>308</v>
      </c>
      <c r="AQ27" s="619"/>
      <c r="AR27" s="619"/>
      <c r="AS27" s="619"/>
      <c r="AT27" s="619"/>
      <c r="AU27" s="619"/>
      <c r="AV27" s="619"/>
      <c r="AW27" s="619"/>
      <c r="AX27" s="619"/>
      <c r="AY27" s="619"/>
      <c r="AZ27" s="619"/>
      <c r="BA27" s="619"/>
      <c r="BB27" s="619"/>
      <c r="BC27" s="619"/>
      <c r="BD27" s="619"/>
      <c r="BE27" s="619"/>
      <c r="BF27" s="620"/>
      <c r="BG27" s="621">
        <v>5323340</v>
      </c>
      <c r="BH27" s="622"/>
      <c r="BI27" s="622"/>
      <c r="BJ27" s="622"/>
      <c r="BK27" s="622"/>
      <c r="BL27" s="622"/>
      <c r="BM27" s="622"/>
      <c r="BN27" s="623"/>
      <c r="BO27" s="663">
        <v>100</v>
      </c>
      <c r="BP27" s="663"/>
      <c r="BQ27" s="663"/>
      <c r="BR27" s="663"/>
      <c r="BS27" s="664">
        <v>76191</v>
      </c>
      <c r="BT27" s="664"/>
      <c r="BU27" s="664"/>
      <c r="BV27" s="664"/>
      <c r="BW27" s="664"/>
      <c r="BX27" s="664"/>
      <c r="BY27" s="664"/>
      <c r="BZ27" s="664"/>
      <c r="CA27" s="664"/>
      <c r="CB27" s="698"/>
      <c r="CD27" s="618" t="s">
        <v>309</v>
      </c>
      <c r="CE27" s="619"/>
      <c r="CF27" s="619"/>
      <c r="CG27" s="619"/>
      <c r="CH27" s="619"/>
      <c r="CI27" s="619"/>
      <c r="CJ27" s="619"/>
      <c r="CK27" s="619"/>
      <c r="CL27" s="619"/>
      <c r="CM27" s="619"/>
      <c r="CN27" s="619"/>
      <c r="CO27" s="619"/>
      <c r="CP27" s="619"/>
      <c r="CQ27" s="620"/>
      <c r="CR27" s="621">
        <v>6630741</v>
      </c>
      <c r="CS27" s="634"/>
      <c r="CT27" s="634"/>
      <c r="CU27" s="634"/>
      <c r="CV27" s="634"/>
      <c r="CW27" s="634"/>
      <c r="CX27" s="634"/>
      <c r="CY27" s="635"/>
      <c r="CZ27" s="624">
        <v>28.6</v>
      </c>
      <c r="DA27" s="636"/>
      <c r="DB27" s="636"/>
      <c r="DC27" s="637"/>
      <c r="DD27" s="627">
        <v>1894595</v>
      </c>
      <c r="DE27" s="634"/>
      <c r="DF27" s="634"/>
      <c r="DG27" s="634"/>
      <c r="DH27" s="634"/>
      <c r="DI27" s="634"/>
      <c r="DJ27" s="634"/>
      <c r="DK27" s="635"/>
      <c r="DL27" s="627">
        <v>1889374</v>
      </c>
      <c r="DM27" s="634"/>
      <c r="DN27" s="634"/>
      <c r="DO27" s="634"/>
      <c r="DP27" s="634"/>
      <c r="DQ27" s="634"/>
      <c r="DR27" s="634"/>
      <c r="DS27" s="634"/>
      <c r="DT27" s="634"/>
      <c r="DU27" s="634"/>
      <c r="DV27" s="635"/>
      <c r="DW27" s="624">
        <v>14.6</v>
      </c>
      <c r="DX27" s="636"/>
      <c r="DY27" s="636"/>
      <c r="DZ27" s="636"/>
      <c r="EA27" s="636"/>
      <c r="EB27" s="636"/>
      <c r="EC27" s="652"/>
    </row>
    <row r="28" spans="2:133" ht="11.25" customHeight="1" x14ac:dyDescent="0.15">
      <c r="B28" s="618" t="s">
        <v>310</v>
      </c>
      <c r="C28" s="619"/>
      <c r="D28" s="619"/>
      <c r="E28" s="619"/>
      <c r="F28" s="619"/>
      <c r="G28" s="619"/>
      <c r="H28" s="619"/>
      <c r="I28" s="619"/>
      <c r="J28" s="619"/>
      <c r="K28" s="619"/>
      <c r="L28" s="619"/>
      <c r="M28" s="619"/>
      <c r="N28" s="619"/>
      <c r="O28" s="619"/>
      <c r="P28" s="619"/>
      <c r="Q28" s="620"/>
      <c r="R28" s="621">
        <v>301383</v>
      </c>
      <c r="S28" s="622"/>
      <c r="T28" s="622"/>
      <c r="U28" s="622"/>
      <c r="V28" s="622"/>
      <c r="W28" s="622"/>
      <c r="X28" s="622"/>
      <c r="Y28" s="623"/>
      <c r="Z28" s="663">
        <v>1.3</v>
      </c>
      <c r="AA28" s="663"/>
      <c r="AB28" s="663"/>
      <c r="AC28" s="663"/>
      <c r="AD28" s="664">
        <v>9012</v>
      </c>
      <c r="AE28" s="664"/>
      <c r="AF28" s="664"/>
      <c r="AG28" s="664"/>
      <c r="AH28" s="664"/>
      <c r="AI28" s="664"/>
      <c r="AJ28" s="664"/>
      <c r="AK28" s="664"/>
      <c r="AL28" s="624">
        <v>0.1</v>
      </c>
      <c r="AM28" s="625"/>
      <c r="AN28" s="625"/>
      <c r="AO28" s="665"/>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63"/>
      <c r="BP28" s="663"/>
      <c r="BQ28" s="663"/>
      <c r="BR28" s="663"/>
      <c r="BS28" s="627"/>
      <c r="BT28" s="622"/>
      <c r="BU28" s="622"/>
      <c r="BV28" s="622"/>
      <c r="BW28" s="622"/>
      <c r="BX28" s="622"/>
      <c r="BY28" s="622"/>
      <c r="BZ28" s="622"/>
      <c r="CA28" s="622"/>
      <c r="CB28" s="662"/>
      <c r="CD28" s="618" t="s">
        <v>311</v>
      </c>
      <c r="CE28" s="619"/>
      <c r="CF28" s="619"/>
      <c r="CG28" s="619"/>
      <c r="CH28" s="619"/>
      <c r="CI28" s="619"/>
      <c r="CJ28" s="619"/>
      <c r="CK28" s="619"/>
      <c r="CL28" s="619"/>
      <c r="CM28" s="619"/>
      <c r="CN28" s="619"/>
      <c r="CO28" s="619"/>
      <c r="CP28" s="619"/>
      <c r="CQ28" s="620"/>
      <c r="CR28" s="621">
        <v>1933551</v>
      </c>
      <c r="CS28" s="622"/>
      <c r="CT28" s="622"/>
      <c r="CU28" s="622"/>
      <c r="CV28" s="622"/>
      <c r="CW28" s="622"/>
      <c r="CX28" s="622"/>
      <c r="CY28" s="623"/>
      <c r="CZ28" s="624">
        <v>8.3000000000000007</v>
      </c>
      <c r="DA28" s="636"/>
      <c r="DB28" s="636"/>
      <c r="DC28" s="637"/>
      <c r="DD28" s="627">
        <v>1826618</v>
      </c>
      <c r="DE28" s="622"/>
      <c r="DF28" s="622"/>
      <c r="DG28" s="622"/>
      <c r="DH28" s="622"/>
      <c r="DI28" s="622"/>
      <c r="DJ28" s="622"/>
      <c r="DK28" s="623"/>
      <c r="DL28" s="627">
        <v>1826618</v>
      </c>
      <c r="DM28" s="622"/>
      <c r="DN28" s="622"/>
      <c r="DO28" s="622"/>
      <c r="DP28" s="622"/>
      <c r="DQ28" s="622"/>
      <c r="DR28" s="622"/>
      <c r="DS28" s="622"/>
      <c r="DT28" s="622"/>
      <c r="DU28" s="622"/>
      <c r="DV28" s="623"/>
      <c r="DW28" s="624">
        <v>14.1</v>
      </c>
      <c r="DX28" s="636"/>
      <c r="DY28" s="636"/>
      <c r="DZ28" s="636"/>
      <c r="EA28" s="636"/>
      <c r="EB28" s="636"/>
      <c r="EC28" s="652"/>
    </row>
    <row r="29" spans="2:133" ht="11.25" customHeight="1" x14ac:dyDescent="0.15">
      <c r="B29" s="618" t="s">
        <v>312</v>
      </c>
      <c r="C29" s="619"/>
      <c r="D29" s="619"/>
      <c r="E29" s="619"/>
      <c r="F29" s="619"/>
      <c r="G29" s="619"/>
      <c r="H29" s="619"/>
      <c r="I29" s="619"/>
      <c r="J29" s="619"/>
      <c r="K29" s="619"/>
      <c r="L29" s="619"/>
      <c r="M29" s="619"/>
      <c r="N29" s="619"/>
      <c r="O29" s="619"/>
      <c r="P29" s="619"/>
      <c r="Q29" s="620"/>
      <c r="R29" s="621">
        <v>81676</v>
      </c>
      <c r="S29" s="622"/>
      <c r="T29" s="622"/>
      <c r="U29" s="622"/>
      <c r="V29" s="622"/>
      <c r="W29" s="622"/>
      <c r="X29" s="622"/>
      <c r="Y29" s="623"/>
      <c r="Z29" s="663">
        <v>0.3</v>
      </c>
      <c r="AA29" s="663"/>
      <c r="AB29" s="663"/>
      <c r="AC29" s="663"/>
      <c r="AD29" s="664">
        <v>37</v>
      </c>
      <c r="AE29" s="664"/>
      <c r="AF29" s="664"/>
      <c r="AG29" s="664"/>
      <c r="AH29" s="664"/>
      <c r="AI29" s="664"/>
      <c r="AJ29" s="664"/>
      <c r="AK29" s="664"/>
      <c r="AL29" s="624">
        <v>0</v>
      </c>
      <c r="AM29" s="625"/>
      <c r="AN29" s="625"/>
      <c r="AO29" s="665"/>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63"/>
      <c r="BP29" s="663"/>
      <c r="BQ29" s="663"/>
      <c r="BR29" s="663"/>
      <c r="BS29" s="664"/>
      <c r="BT29" s="664"/>
      <c r="BU29" s="664"/>
      <c r="BV29" s="664"/>
      <c r="BW29" s="664"/>
      <c r="BX29" s="664"/>
      <c r="BY29" s="664"/>
      <c r="BZ29" s="664"/>
      <c r="CA29" s="664"/>
      <c r="CB29" s="698"/>
      <c r="CD29" s="640" t="s">
        <v>313</v>
      </c>
      <c r="CE29" s="641"/>
      <c r="CF29" s="618" t="s">
        <v>72</v>
      </c>
      <c r="CG29" s="619"/>
      <c r="CH29" s="619"/>
      <c r="CI29" s="619"/>
      <c r="CJ29" s="619"/>
      <c r="CK29" s="619"/>
      <c r="CL29" s="619"/>
      <c r="CM29" s="619"/>
      <c r="CN29" s="619"/>
      <c r="CO29" s="619"/>
      <c r="CP29" s="619"/>
      <c r="CQ29" s="620"/>
      <c r="CR29" s="621">
        <v>1933535</v>
      </c>
      <c r="CS29" s="634"/>
      <c r="CT29" s="634"/>
      <c r="CU29" s="634"/>
      <c r="CV29" s="634"/>
      <c r="CW29" s="634"/>
      <c r="CX29" s="634"/>
      <c r="CY29" s="635"/>
      <c r="CZ29" s="624">
        <v>8.3000000000000007</v>
      </c>
      <c r="DA29" s="636"/>
      <c r="DB29" s="636"/>
      <c r="DC29" s="637"/>
      <c r="DD29" s="627">
        <v>1826602</v>
      </c>
      <c r="DE29" s="634"/>
      <c r="DF29" s="634"/>
      <c r="DG29" s="634"/>
      <c r="DH29" s="634"/>
      <c r="DI29" s="634"/>
      <c r="DJ29" s="634"/>
      <c r="DK29" s="635"/>
      <c r="DL29" s="627">
        <v>1826602</v>
      </c>
      <c r="DM29" s="634"/>
      <c r="DN29" s="634"/>
      <c r="DO29" s="634"/>
      <c r="DP29" s="634"/>
      <c r="DQ29" s="634"/>
      <c r="DR29" s="634"/>
      <c r="DS29" s="634"/>
      <c r="DT29" s="634"/>
      <c r="DU29" s="634"/>
      <c r="DV29" s="635"/>
      <c r="DW29" s="624">
        <v>14.1</v>
      </c>
      <c r="DX29" s="636"/>
      <c r="DY29" s="636"/>
      <c r="DZ29" s="636"/>
      <c r="EA29" s="636"/>
      <c r="EB29" s="636"/>
      <c r="EC29" s="652"/>
    </row>
    <row r="30" spans="2:133" ht="11.25" customHeight="1" x14ac:dyDescent="0.15">
      <c r="B30" s="618" t="s">
        <v>314</v>
      </c>
      <c r="C30" s="619"/>
      <c r="D30" s="619"/>
      <c r="E30" s="619"/>
      <c r="F30" s="619"/>
      <c r="G30" s="619"/>
      <c r="H30" s="619"/>
      <c r="I30" s="619"/>
      <c r="J30" s="619"/>
      <c r="K30" s="619"/>
      <c r="L30" s="619"/>
      <c r="M30" s="619"/>
      <c r="N30" s="619"/>
      <c r="O30" s="619"/>
      <c r="P30" s="619"/>
      <c r="Q30" s="620"/>
      <c r="R30" s="621">
        <v>5174481</v>
      </c>
      <c r="S30" s="622"/>
      <c r="T30" s="622"/>
      <c r="U30" s="622"/>
      <c r="V30" s="622"/>
      <c r="W30" s="622"/>
      <c r="X30" s="622"/>
      <c r="Y30" s="623"/>
      <c r="Z30" s="663">
        <v>21.7</v>
      </c>
      <c r="AA30" s="663"/>
      <c r="AB30" s="663"/>
      <c r="AC30" s="663"/>
      <c r="AD30" s="664" t="s">
        <v>143</v>
      </c>
      <c r="AE30" s="664"/>
      <c r="AF30" s="664"/>
      <c r="AG30" s="664"/>
      <c r="AH30" s="664"/>
      <c r="AI30" s="664"/>
      <c r="AJ30" s="664"/>
      <c r="AK30" s="664"/>
      <c r="AL30" s="624" t="s">
        <v>143</v>
      </c>
      <c r="AM30" s="625"/>
      <c r="AN30" s="625"/>
      <c r="AO30" s="665"/>
      <c r="AP30" s="679" t="s">
        <v>231</v>
      </c>
      <c r="AQ30" s="680"/>
      <c r="AR30" s="680"/>
      <c r="AS30" s="680"/>
      <c r="AT30" s="680"/>
      <c r="AU30" s="680"/>
      <c r="AV30" s="680"/>
      <c r="AW30" s="680"/>
      <c r="AX30" s="680"/>
      <c r="AY30" s="680"/>
      <c r="AZ30" s="680"/>
      <c r="BA30" s="680"/>
      <c r="BB30" s="680"/>
      <c r="BC30" s="680"/>
      <c r="BD30" s="680"/>
      <c r="BE30" s="680"/>
      <c r="BF30" s="681"/>
      <c r="BG30" s="679" t="s">
        <v>315</v>
      </c>
      <c r="BH30" s="696"/>
      <c r="BI30" s="696"/>
      <c r="BJ30" s="696"/>
      <c r="BK30" s="696"/>
      <c r="BL30" s="696"/>
      <c r="BM30" s="696"/>
      <c r="BN30" s="696"/>
      <c r="BO30" s="696"/>
      <c r="BP30" s="696"/>
      <c r="BQ30" s="697"/>
      <c r="BR30" s="679" t="s">
        <v>316</v>
      </c>
      <c r="BS30" s="696"/>
      <c r="BT30" s="696"/>
      <c r="BU30" s="696"/>
      <c r="BV30" s="696"/>
      <c r="BW30" s="696"/>
      <c r="BX30" s="696"/>
      <c r="BY30" s="696"/>
      <c r="BZ30" s="696"/>
      <c r="CA30" s="696"/>
      <c r="CB30" s="697"/>
      <c r="CD30" s="642"/>
      <c r="CE30" s="643"/>
      <c r="CF30" s="618" t="s">
        <v>317</v>
      </c>
      <c r="CG30" s="619"/>
      <c r="CH30" s="619"/>
      <c r="CI30" s="619"/>
      <c r="CJ30" s="619"/>
      <c r="CK30" s="619"/>
      <c r="CL30" s="619"/>
      <c r="CM30" s="619"/>
      <c r="CN30" s="619"/>
      <c r="CO30" s="619"/>
      <c r="CP30" s="619"/>
      <c r="CQ30" s="620"/>
      <c r="CR30" s="621">
        <v>1882507</v>
      </c>
      <c r="CS30" s="622"/>
      <c r="CT30" s="622"/>
      <c r="CU30" s="622"/>
      <c r="CV30" s="622"/>
      <c r="CW30" s="622"/>
      <c r="CX30" s="622"/>
      <c r="CY30" s="623"/>
      <c r="CZ30" s="624">
        <v>8.1</v>
      </c>
      <c r="DA30" s="636"/>
      <c r="DB30" s="636"/>
      <c r="DC30" s="637"/>
      <c r="DD30" s="627">
        <v>1787868</v>
      </c>
      <c r="DE30" s="622"/>
      <c r="DF30" s="622"/>
      <c r="DG30" s="622"/>
      <c r="DH30" s="622"/>
      <c r="DI30" s="622"/>
      <c r="DJ30" s="622"/>
      <c r="DK30" s="623"/>
      <c r="DL30" s="627">
        <v>1787868</v>
      </c>
      <c r="DM30" s="622"/>
      <c r="DN30" s="622"/>
      <c r="DO30" s="622"/>
      <c r="DP30" s="622"/>
      <c r="DQ30" s="622"/>
      <c r="DR30" s="622"/>
      <c r="DS30" s="622"/>
      <c r="DT30" s="622"/>
      <c r="DU30" s="622"/>
      <c r="DV30" s="623"/>
      <c r="DW30" s="624">
        <v>13.8</v>
      </c>
      <c r="DX30" s="636"/>
      <c r="DY30" s="636"/>
      <c r="DZ30" s="636"/>
      <c r="EA30" s="636"/>
      <c r="EB30" s="636"/>
      <c r="EC30" s="652"/>
    </row>
    <row r="31" spans="2:133" ht="11.25" customHeight="1" x14ac:dyDescent="0.15">
      <c r="B31" s="688" t="s">
        <v>318</v>
      </c>
      <c r="C31" s="689"/>
      <c r="D31" s="689"/>
      <c r="E31" s="689"/>
      <c r="F31" s="689"/>
      <c r="G31" s="689"/>
      <c r="H31" s="689"/>
      <c r="I31" s="689"/>
      <c r="J31" s="689"/>
      <c r="K31" s="689"/>
      <c r="L31" s="689"/>
      <c r="M31" s="689"/>
      <c r="N31" s="689"/>
      <c r="O31" s="689"/>
      <c r="P31" s="689"/>
      <c r="Q31" s="690"/>
      <c r="R31" s="621" t="s">
        <v>143</v>
      </c>
      <c r="S31" s="622"/>
      <c r="T31" s="622"/>
      <c r="U31" s="622"/>
      <c r="V31" s="622"/>
      <c r="W31" s="622"/>
      <c r="X31" s="622"/>
      <c r="Y31" s="623"/>
      <c r="Z31" s="663" t="s">
        <v>143</v>
      </c>
      <c r="AA31" s="663"/>
      <c r="AB31" s="663"/>
      <c r="AC31" s="663"/>
      <c r="AD31" s="664" t="s">
        <v>143</v>
      </c>
      <c r="AE31" s="664"/>
      <c r="AF31" s="664"/>
      <c r="AG31" s="664"/>
      <c r="AH31" s="664"/>
      <c r="AI31" s="664"/>
      <c r="AJ31" s="664"/>
      <c r="AK31" s="664"/>
      <c r="AL31" s="624" t="s">
        <v>143</v>
      </c>
      <c r="AM31" s="625"/>
      <c r="AN31" s="625"/>
      <c r="AO31" s="665"/>
      <c r="AP31" s="691" t="s">
        <v>319</v>
      </c>
      <c r="AQ31" s="692"/>
      <c r="AR31" s="692"/>
      <c r="AS31" s="692"/>
      <c r="AT31" s="693" t="s">
        <v>320</v>
      </c>
      <c r="AU31" s="218"/>
      <c r="AV31" s="218"/>
      <c r="AW31" s="218"/>
      <c r="AX31" s="676" t="s">
        <v>195</v>
      </c>
      <c r="AY31" s="677"/>
      <c r="AZ31" s="677"/>
      <c r="BA31" s="677"/>
      <c r="BB31" s="677"/>
      <c r="BC31" s="677"/>
      <c r="BD31" s="677"/>
      <c r="BE31" s="677"/>
      <c r="BF31" s="678"/>
      <c r="BG31" s="684">
        <v>99.3</v>
      </c>
      <c r="BH31" s="685"/>
      <c r="BI31" s="685"/>
      <c r="BJ31" s="685"/>
      <c r="BK31" s="685"/>
      <c r="BL31" s="685"/>
      <c r="BM31" s="686">
        <v>97</v>
      </c>
      <c r="BN31" s="685"/>
      <c r="BO31" s="685"/>
      <c r="BP31" s="685"/>
      <c r="BQ31" s="687"/>
      <c r="BR31" s="684">
        <v>99.3</v>
      </c>
      <c r="BS31" s="685"/>
      <c r="BT31" s="685"/>
      <c r="BU31" s="685"/>
      <c r="BV31" s="685"/>
      <c r="BW31" s="685"/>
      <c r="BX31" s="686">
        <v>96.9</v>
      </c>
      <c r="BY31" s="685"/>
      <c r="BZ31" s="685"/>
      <c r="CA31" s="685"/>
      <c r="CB31" s="687"/>
      <c r="CD31" s="642"/>
      <c r="CE31" s="643"/>
      <c r="CF31" s="618" t="s">
        <v>321</v>
      </c>
      <c r="CG31" s="619"/>
      <c r="CH31" s="619"/>
      <c r="CI31" s="619"/>
      <c r="CJ31" s="619"/>
      <c r="CK31" s="619"/>
      <c r="CL31" s="619"/>
      <c r="CM31" s="619"/>
      <c r="CN31" s="619"/>
      <c r="CO31" s="619"/>
      <c r="CP31" s="619"/>
      <c r="CQ31" s="620"/>
      <c r="CR31" s="621">
        <v>51028</v>
      </c>
      <c r="CS31" s="634"/>
      <c r="CT31" s="634"/>
      <c r="CU31" s="634"/>
      <c r="CV31" s="634"/>
      <c r="CW31" s="634"/>
      <c r="CX31" s="634"/>
      <c r="CY31" s="635"/>
      <c r="CZ31" s="624">
        <v>0.2</v>
      </c>
      <c r="DA31" s="636"/>
      <c r="DB31" s="636"/>
      <c r="DC31" s="637"/>
      <c r="DD31" s="627">
        <v>38734</v>
      </c>
      <c r="DE31" s="634"/>
      <c r="DF31" s="634"/>
      <c r="DG31" s="634"/>
      <c r="DH31" s="634"/>
      <c r="DI31" s="634"/>
      <c r="DJ31" s="634"/>
      <c r="DK31" s="635"/>
      <c r="DL31" s="627">
        <v>38734</v>
      </c>
      <c r="DM31" s="634"/>
      <c r="DN31" s="634"/>
      <c r="DO31" s="634"/>
      <c r="DP31" s="634"/>
      <c r="DQ31" s="634"/>
      <c r="DR31" s="634"/>
      <c r="DS31" s="634"/>
      <c r="DT31" s="634"/>
      <c r="DU31" s="634"/>
      <c r="DV31" s="635"/>
      <c r="DW31" s="624">
        <v>0.3</v>
      </c>
      <c r="DX31" s="636"/>
      <c r="DY31" s="636"/>
      <c r="DZ31" s="636"/>
      <c r="EA31" s="636"/>
      <c r="EB31" s="636"/>
      <c r="EC31" s="652"/>
    </row>
    <row r="32" spans="2:133" ht="11.25" customHeight="1" x14ac:dyDescent="0.15">
      <c r="B32" s="618" t="s">
        <v>322</v>
      </c>
      <c r="C32" s="619"/>
      <c r="D32" s="619"/>
      <c r="E32" s="619"/>
      <c r="F32" s="619"/>
      <c r="G32" s="619"/>
      <c r="H32" s="619"/>
      <c r="I32" s="619"/>
      <c r="J32" s="619"/>
      <c r="K32" s="619"/>
      <c r="L32" s="619"/>
      <c r="M32" s="619"/>
      <c r="N32" s="619"/>
      <c r="O32" s="619"/>
      <c r="P32" s="619"/>
      <c r="Q32" s="620"/>
      <c r="R32" s="621">
        <v>1901538</v>
      </c>
      <c r="S32" s="622"/>
      <c r="T32" s="622"/>
      <c r="U32" s="622"/>
      <c r="V32" s="622"/>
      <c r="W32" s="622"/>
      <c r="X32" s="622"/>
      <c r="Y32" s="623"/>
      <c r="Z32" s="663">
        <v>8</v>
      </c>
      <c r="AA32" s="663"/>
      <c r="AB32" s="663"/>
      <c r="AC32" s="663"/>
      <c r="AD32" s="664" t="s">
        <v>143</v>
      </c>
      <c r="AE32" s="664"/>
      <c r="AF32" s="664"/>
      <c r="AG32" s="664"/>
      <c r="AH32" s="664"/>
      <c r="AI32" s="664"/>
      <c r="AJ32" s="664"/>
      <c r="AK32" s="664"/>
      <c r="AL32" s="624" t="s">
        <v>143</v>
      </c>
      <c r="AM32" s="625"/>
      <c r="AN32" s="625"/>
      <c r="AO32" s="665"/>
      <c r="AP32" s="666"/>
      <c r="AQ32" s="667"/>
      <c r="AR32" s="667"/>
      <c r="AS32" s="667"/>
      <c r="AT32" s="694"/>
      <c r="AU32" s="214" t="s">
        <v>323</v>
      </c>
      <c r="AX32" s="618" t="s">
        <v>324</v>
      </c>
      <c r="AY32" s="619"/>
      <c r="AZ32" s="619"/>
      <c r="BA32" s="619"/>
      <c r="BB32" s="619"/>
      <c r="BC32" s="619"/>
      <c r="BD32" s="619"/>
      <c r="BE32" s="619"/>
      <c r="BF32" s="620"/>
      <c r="BG32" s="683">
        <v>99.1</v>
      </c>
      <c r="BH32" s="634"/>
      <c r="BI32" s="634"/>
      <c r="BJ32" s="634"/>
      <c r="BK32" s="634"/>
      <c r="BL32" s="634"/>
      <c r="BM32" s="625">
        <v>95.9</v>
      </c>
      <c r="BN32" s="634"/>
      <c r="BO32" s="634"/>
      <c r="BP32" s="634"/>
      <c r="BQ32" s="661"/>
      <c r="BR32" s="683">
        <v>98.9</v>
      </c>
      <c r="BS32" s="634"/>
      <c r="BT32" s="634"/>
      <c r="BU32" s="634"/>
      <c r="BV32" s="634"/>
      <c r="BW32" s="634"/>
      <c r="BX32" s="625">
        <v>95.9</v>
      </c>
      <c r="BY32" s="634"/>
      <c r="BZ32" s="634"/>
      <c r="CA32" s="634"/>
      <c r="CB32" s="661"/>
      <c r="CD32" s="644"/>
      <c r="CE32" s="645"/>
      <c r="CF32" s="618" t="s">
        <v>325</v>
      </c>
      <c r="CG32" s="619"/>
      <c r="CH32" s="619"/>
      <c r="CI32" s="619"/>
      <c r="CJ32" s="619"/>
      <c r="CK32" s="619"/>
      <c r="CL32" s="619"/>
      <c r="CM32" s="619"/>
      <c r="CN32" s="619"/>
      <c r="CO32" s="619"/>
      <c r="CP32" s="619"/>
      <c r="CQ32" s="620"/>
      <c r="CR32" s="621">
        <v>16</v>
      </c>
      <c r="CS32" s="622"/>
      <c r="CT32" s="622"/>
      <c r="CU32" s="622"/>
      <c r="CV32" s="622"/>
      <c r="CW32" s="622"/>
      <c r="CX32" s="622"/>
      <c r="CY32" s="623"/>
      <c r="CZ32" s="624">
        <v>0</v>
      </c>
      <c r="DA32" s="636"/>
      <c r="DB32" s="636"/>
      <c r="DC32" s="637"/>
      <c r="DD32" s="627">
        <v>16</v>
      </c>
      <c r="DE32" s="622"/>
      <c r="DF32" s="622"/>
      <c r="DG32" s="622"/>
      <c r="DH32" s="622"/>
      <c r="DI32" s="622"/>
      <c r="DJ32" s="622"/>
      <c r="DK32" s="623"/>
      <c r="DL32" s="627">
        <v>16</v>
      </c>
      <c r="DM32" s="622"/>
      <c r="DN32" s="622"/>
      <c r="DO32" s="622"/>
      <c r="DP32" s="622"/>
      <c r="DQ32" s="622"/>
      <c r="DR32" s="622"/>
      <c r="DS32" s="622"/>
      <c r="DT32" s="622"/>
      <c r="DU32" s="622"/>
      <c r="DV32" s="623"/>
      <c r="DW32" s="624">
        <v>0</v>
      </c>
      <c r="DX32" s="636"/>
      <c r="DY32" s="636"/>
      <c r="DZ32" s="636"/>
      <c r="EA32" s="636"/>
      <c r="EB32" s="636"/>
      <c r="EC32" s="652"/>
    </row>
    <row r="33" spans="2:133" ht="11.25" customHeight="1" x14ac:dyDescent="0.15">
      <c r="B33" s="618" t="s">
        <v>326</v>
      </c>
      <c r="C33" s="619"/>
      <c r="D33" s="619"/>
      <c r="E33" s="619"/>
      <c r="F33" s="619"/>
      <c r="G33" s="619"/>
      <c r="H33" s="619"/>
      <c r="I33" s="619"/>
      <c r="J33" s="619"/>
      <c r="K33" s="619"/>
      <c r="L33" s="619"/>
      <c r="M33" s="619"/>
      <c r="N33" s="619"/>
      <c r="O33" s="619"/>
      <c r="P33" s="619"/>
      <c r="Q33" s="620"/>
      <c r="R33" s="621">
        <v>74477</v>
      </c>
      <c r="S33" s="622"/>
      <c r="T33" s="622"/>
      <c r="U33" s="622"/>
      <c r="V33" s="622"/>
      <c r="W33" s="622"/>
      <c r="X33" s="622"/>
      <c r="Y33" s="623"/>
      <c r="Z33" s="663">
        <v>0.3</v>
      </c>
      <c r="AA33" s="663"/>
      <c r="AB33" s="663"/>
      <c r="AC33" s="663"/>
      <c r="AD33" s="664">
        <v>28307</v>
      </c>
      <c r="AE33" s="664"/>
      <c r="AF33" s="664"/>
      <c r="AG33" s="664"/>
      <c r="AH33" s="664"/>
      <c r="AI33" s="664"/>
      <c r="AJ33" s="664"/>
      <c r="AK33" s="664"/>
      <c r="AL33" s="624">
        <v>0.2</v>
      </c>
      <c r="AM33" s="625"/>
      <c r="AN33" s="625"/>
      <c r="AO33" s="665"/>
      <c r="AP33" s="668"/>
      <c r="AQ33" s="669"/>
      <c r="AR33" s="669"/>
      <c r="AS33" s="669"/>
      <c r="AT33" s="695"/>
      <c r="AU33" s="219"/>
      <c r="AV33" s="219"/>
      <c r="AW33" s="219"/>
      <c r="AX33" s="602" t="s">
        <v>327</v>
      </c>
      <c r="AY33" s="603"/>
      <c r="AZ33" s="603"/>
      <c r="BA33" s="603"/>
      <c r="BB33" s="603"/>
      <c r="BC33" s="603"/>
      <c r="BD33" s="603"/>
      <c r="BE33" s="603"/>
      <c r="BF33" s="604"/>
      <c r="BG33" s="682">
        <v>99.4</v>
      </c>
      <c r="BH33" s="606"/>
      <c r="BI33" s="606"/>
      <c r="BJ33" s="606"/>
      <c r="BK33" s="606"/>
      <c r="BL33" s="606"/>
      <c r="BM33" s="656">
        <v>97.4</v>
      </c>
      <c r="BN33" s="606"/>
      <c r="BO33" s="606"/>
      <c r="BP33" s="606"/>
      <c r="BQ33" s="650"/>
      <c r="BR33" s="682">
        <v>99.5</v>
      </c>
      <c r="BS33" s="606"/>
      <c r="BT33" s="606"/>
      <c r="BU33" s="606"/>
      <c r="BV33" s="606"/>
      <c r="BW33" s="606"/>
      <c r="BX33" s="656">
        <v>97.3</v>
      </c>
      <c r="BY33" s="606"/>
      <c r="BZ33" s="606"/>
      <c r="CA33" s="606"/>
      <c r="CB33" s="650"/>
      <c r="CD33" s="618" t="s">
        <v>328</v>
      </c>
      <c r="CE33" s="619"/>
      <c r="CF33" s="619"/>
      <c r="CG33" s="619"/>
      <c r="CH33" s="619"/>
      <c r="CI33" s="619"/>
      <c r="CJ33" s="619"/>
      <c r="CK33" s="619"/>
      <c r="CL33" s="619"/>
      <c r="CM33" s="619"/>
      <c r="CN33" s="619"/>
      <c r="CO33" s="619"/>
      <c r="CP33" s="619"/>
      <c r="CQ33" s="620"/>
      <c r="CR33" s="621">
        <v>10125837</v>
      </c>
      <c r="CS33" s="634"/>
      <c r="CT33" s="634"/>
      <c r="CU33" s="634"/>
      <c r="CV33" s="634"/>
      <c r="CW33" s="634"/>
      <c r="CX33" s="634"/>
      <c r="CY33" s="635"/>
      <c r="CZ33" s="624">
        <v>43.6</v>
      </c>
      <c r="DA33" s="636"/>
      <c r="DB33" s="636"/>
      <c r="DC33" s="637"/>
      <c r="DD33" s="627">
        <v>8072122</v>
      </c>
      <c r="DE33" s="634"/>
      <c r="DF33" s="634"/>
      <c r="DG33" s="634"/>
      <c r="DH33" s="634"/>
      <c r="DI33" s="634"/>
      <c r="DJ33" s="634"/>
      <c r="DK33" s="635"/>
      <c r="DL33" s="627">
        <v>5695390</v>
      </c>
      <c r="DM33" s="634"/>
      <c r="DN33" s="634"/>
      <c r="DO33" s="634"/>
      <c r="DP33" s="634"/>
      <c r="DQ33" s="634"/>
      <c r="DR33" s="634"/>
      <c r="DS33" s="634"/>
      <c r="DT33" s="634"/>
      <c r="DU33" s="634"/>
      <c r="DV33" s="635"/>
      <c r="DW33" s="624">
        <v>44.1</v>
      </c>
      <c r="DX33" s="636"/>
      <c r="DY33" s="636"/>
      <c r="DZ33" s="636"/>
      <c r="EA33" s="636"/>
      <c r="EB33" s="636"/>
      <c r="EC33" s="652"/>
    </row>
    <row r="34" spans="2:133" ht="11.25" customHeight="1" x14ac:dyDescent="0.15">
      <c r="B34" s="618" t="s">
        <v>329</v>
      </c>
      <c r="C34" s="619"/>
      <c r="D34" s="619"/>
      <c r="E34" s="619"/>
      <c r="F34" s="619"/>
      <c r="G34" s="619"/>
      <c r="H34" s="619"/>
      <c r="I34" s="619"/>
      <c r="J34" s="619"/>
      <c r="K34" s="619"/>
      <c r="L34" s="619"/>
      <c r="M34" s="619"/>
      <c r="N34" s="619"/>
      <c r="O34" s="619"/>
      <c r="P34" s="619"/>
      <c r="Q34" s="620"/>
      <c r="R34" s="621">
        <v>158271</v>
      </c>
      <c r="S34" s="622"/>
      <c r="T34" s="622"/>
      <c r="U34" s="622"/>
      <c r="V34" s="622"/>
      <c r="W34" s="622"/>
      <c r="X34" s="622"/>
      <c r="Y34" s="623"/>
      <c r="Z34" s="663">
        <v>0.7</v>
      </c>
      <c r="AA34" s="663"/>
      <c r="AB34" s="663"/>
      <c r="AC34" s="663"/>
      <c r="AD34" s="664" t="s">
        <v>143</v>
      </c>
      <c r="AE34" s="664"/>
      <c r="AF34" s="664"/>
      <c r="AG34" s="664"/>
      <c r="AH34" s="664"/>
      <c r="AI34" s="664"/>
      <c r="AJ34" s="664"/>
      <c r="AK34" s="664"/>
      <c r="AL34" s="624" t="s">
        <v>143</v>
      </c>
      <c r="AM34" s="625"/>
      <c r="AN34" s="625"/>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330</v>
      </c>
      <c r="CE34" s="619"/>
      <c r="CF34" s="619"/>
      <c r="CG34" s="619"/>
      <c r="CH34" s="619"/>
      <c r="CI34" s="619"/>
      <c r="CJ34" s="619"/>
      <c r="CK34" s="619"/>
      <c r="CL34" s="619"/>
      <c r="CM34" s="619"/>
      <c r="CN34" s="619"/>
      <c r="CO34" s="619"/>
      <c r="CP34" s="619"/>
      <c r="CQ34" s="620"/>
      <c r="CR34" s="621">
        <v>3453924</v>
      </c>
      <c r="CS34" s="622"/>
      <c r="CT34" s="622"/>
      <c r="CU34" s="622"/>
      <c r="CV34" s="622"/>
      <c r="CW34" s="622"/>
      <c r="CX34" s="622"/>
      <c r="CY34" s="623"/>
      <c r="CZ34" s="624">
        <v>14.9</v>
      </c>
      <c r="DA34" s="636"/>
      <c r="DB34" s="636"/>
      <c r="DC34" s="637"/>
      <c r="DD34" s="627">
        <v>2582258</v>
      </c>
      <c r="DE34" s="622"/>
      <c r="DF34" s="622"/>
      <c r="DG34" s="622"/>
      <c r="DH34" s="622"/>
      <c r="DI34" s="622"/>
      <c r="DJ34" s="622"/>
      <c r="DK34" s="623"/>
      <c r="DL34" s="627">
        <v>2380368</v>
      </c>
      <c r="DM34" s="622"/>
      <c r="DN34" s="622"/>
      <c r="DO34" s="622"/>
      <c r="DP34" s="622"/>
      <c r="DQ34" s="622"/>
      <c r="DR34" s="622"/>
      <c r="DS34" s="622"/>
      <c r="DT34" s="622"/>
      <c r="DU34" s="622"/>
      <c r="DV34" s="623"/>
      <c r="DW34" s="624">
        <v>18.399999999999999</v>
      </c>
      <c r="DX34" s="636"/>
      <c r="DY34" s="636"/>
      <c r="DZ34" s="636"/>
      <c r="EA34" s="636"/>
      <c r="EB34" s="636"/>
      <c r="EC34" s="652"/>
    </row>
    <row r="35" spans="2:133" ht="11.25" customHeight="1" x14ac:dyDescent="0.15">
      <c r="B35" s="618" t="s">
        <v>331</v>
      </c>
      <c r="C35" s="619"/>
      <c r="D35" s="619"/>
      <c r="E35" s="619"/>
      <c r="F35" s="619"/>
      <c r="G35" s="619"/>
      <c r="H35" s="619"/>
      <c r="I35" s="619"/>
      <c r="J35" s="619"/>
      <c r="K35" s="619"/>
      <c r="L35" s="619"/>
      <c r="M35" s="619"/>
      <c r="N35" s="619"/>
      <c r="O35" s="619"/>
      <c r="P35" s="619"/>
      <c r="Q35" s="620"/>
      <c r="R35" s="621">
        <v>1043129</v>
      </c>
      <c r="S35" s="622"/>
      <c r="T35" s="622"/>
      <c r="U35" s="622"/>
      <c r="V35" s="622"/>
      <c r="W35" s="622"/>
      <c r="X35" s="622"/>
      <c r="Y35" s="623"/>
      <c r="Z35" s="663">
        <v>4.4000000000000004</v>
      </c>
      <c r="AA35" s="663"/>
      <c r="AB35" s="663"/>
      <c r="AC35" s="663"/>
      <c r="AD35" s="664" t="s">
        <v>143</v>
      </c>
      <c r="AE35" s="664"/>
      <c r="AF35" s="664"/>
      <c r="AG35" s="664"/>
      <c r="AH35" s="664"/>
      <c r="AI35" s="664"/>
      <c r="AJ35" s="664"/>
      <c r="AK35" s="664"/>
      <c r="AL35" s="624" t="s">
        <v>143</v>
      </c>
      <c r="AM35" s="625"/>
      <c r="AN35" s="625"/>
      <c r="AO35" s="665"/>
      <c r="AP35" s="222"/>
      <c r="AQ35" s="679" t="s">
        <v>332</v>
      </c>
      <c r="AR35" s="680"/>
      <c r="AS35" s="680"/>
      <c r="AT35" s="680"/>
      <c r="AU35" s="680"/>
      <c r="AV35" s="680"/>
      <c r="AW35" s="680"/>
      <c r="AX35" s="680"/>
      <c r="AY35" s="680"/>
      <c r="AZ35" s="680"/>
      <c r="BA35" s="680"/>
      <c r="BB35" s="680"/>
      <c r="BC35" s="680"/>
      <c r="BD35" s="680"/>
      <c r="BE35" s="680"/>
      <c r="BF35" s="681"/>
      <c r="BG35" s="679" t="s">
        <v>333</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334</v>
      </c>
      <c r="CE35" s="619"/>
      <c r="CF35" s="619"/>
      <c r="CG35" s="619"/>
      <c r="CH35" s="619"/>
      <c r="CI35" s="619"/>
      <c r="CJ35" s="619"/>
      <c r="CK35" s="619"/>
      <c r="CL35" s="619"/>
      <c r="CM35" s="619"/>
      <c r="CN35" s="619"/>
      <c r="CO35" s="619"/>
      <c r="CP35" s="619"/>
      <c r="CQ35" s="620"/>
      <c r="CR35" s="621">
        <v>842290</v>
      </c>
      <c r="CS35" s="634"/>
      <c r="CT35" s="634"/>
      <c r="CU35" s="634"/>
      <c r="CV35" s="634"/>
      <c r="CW35" s="634"/>
      <c r="CX35" s="634"/>
      <c r="CY35" s="635"/>
      <c r="CZ35" s="624">
        <v>3.6</v>
      </c>
      <c r="DA35" s="636"/>
      <c r="DB35" s="636"/>
      <c r="DC35" s="637"/>
      <c r="DD35" s="627">
        <v>694983</v>
      </c>
      <c r="DE35" s="634"/>
      <c r="DF35" s="634"/>
      <c r="DG35" s="634"/>
      <c r="DH35" s="634"/>
      <c r="DI35" s="634"/>
      <c r="DJ35" s="634"/>
      <c r="DK35" s="635"/>
      <c r="DL35" s="627">
        <v>316951</v>
      </c>
      <c r="DM35" s="634"/>
      <c r="DN35" s="634"/>
      <c r="DO35" s="634"/>
      <c r="DP35" s="634"/>
      <c r="DQ35" s="634"/>
      <c r="DR35" s="634"/>
      <c r="DS35" s="634"/>
      <c r="DT35" s="634"/>
      <c r="DU35" s="634"/>
      <c r="DV35" s="635"/>
      <c r="DW35" s="624">
        <v>2.5</v>
      </c>
      <c r="DX35" s="636"/>
      <c r="DY35" s="636"/>
      <c r="DZ35" s="636"/>
      <c r="EA35" s="636"/>
      <c r="EB35" s="636"/>
      <c r="EC35" s="652"/>
    </row>
    <row r="36" spans="2:133" ht="11.25" customHeight="1" x14ac:dyDescent="0.15">
      <c r="B36" s="618" t="s">
        <v>335</v>
      </c>
      <c r="C36" s="619"/>
      <c r="D36" s="619"/>
      <c r="E36" s="619"/>
      <c r="F36" s="619"/>
      <c r="G36" s="619"/>
      <c r="H36" s="619"/>
      <c r="I36" s="619"/>
      <c r="J36" s="619"/>
      <c r="K36" s="619"/>
      <c r="L36" s="619"/>
      <c r="M36" s="619"/>
      <c r="N36" s="619"/>
      <c r="O36" s="619"/>
      <c r="P36" s="619"/>
      <c r="Q36" s="620"/>
      <c r="R36" s="621">
        <v>289752</v>
      </c>
      <c r="S36" s="622"/>
      <c r="T36" s="622"/>
      <c r="U36" s="622"/>
      <c r="V36" s="622"/>
      <c r="W36" s="622"/>
      <c r="X36" s="622"/>
      <c r="Y36" s="623"/>
      <c r="Z36" s="663">
        <v>1.2</v>
      </c>
      <c r="AA36" s="663"/>
      <c r="AB36" s="663"/>
      <c r="AC36" s="663"/>
      <c r="AD36" s="664" t="s">
        <v>143</v>
      </c>
      <c r="AE36" s="664"/>
      <c r="AF36" s="664"/>
      <c r="AG36" s="664"/>
      <c r="AH36" s="664"/>
      <c r="AI36" s="664"/>
      <c r="AJ36" s="664"/>
      <c r="AK36" s="664"/>
      <c r="AL36" s="624" t="s">
        <v>143</v>
      </c>
      <c r="AM36" s="625"/>
      <c r="AN36" s="625"/>
      <c r="AO36" s="665"/>
      <c r="AP36" s="222"/>
      <c r="AQ36" s="670" t="s">
        <v>336</v>
      </c>
      <c r="AR36" s="671"/>
      <c r="AS36" s="671"/>
      <c r="AT36" s="671"/>
      <c r="AU36" s="671"/>
      <c r="AV36" s="671"/>
      <c r="AW36" s="671"/>
      <c r="AX36" s="671"/>
      <c r="AY36" s="672"/>
      <c r="AZ36" s="673">
        <v>2034670</v>
      </c>
      <c r="BA36" s="674"/>
      <c r="BB36" s="674"/>
      <c r="BC36" s="674"/>
      <c r="BD36" s="674"/>
      <c r="BE36" s="674"/>
      <c r="BF36" s="675"/>
      <c r="BG36" s="676" t="s">
        <v>337</v>
      </c>
      <c r="BH36" s="677"/>
      <c r="BI36" s="677"/>
      <c r="BJ36" s="677"/>
      <c r="BK36" s="677"/>
      <c r="BL36" s="677"/>
      <c r="BM36" s="677"/>
      <c r="BN36" s="677"/>
      <c r="BO36" s="677"/>
      <c r="BP36" s="677"/>
      <c r="BQ36" s="677"/>
      <c r="BR36" s="677"/>
      <c r="BS36" s="677"/>
      <c r="BT36" s="677"/>
      <c r="BU36" s="678"/>
      <c r="BV36" s="673">
        <v>119291</v>
      </c>
      <c r="BW36" s="674"/>
      <c r="BX36" s="674"/>
      <c r="BY36" s="674"/>
      <c r="BZ36" s="674"/>
      <c r="CA36" s="674"/>
      <c r="CB36" s="675"/>
      <c r="CD36" s="618" t="s">
        <v>338</v>
      </c>
      <c r="CE36" s="619"/>
      <c r="CF36" s="619"/>
      <c r="CG36" s="619"/>
      <c r="CH36" s="619"/>
      <c r="CI36" s="619"/>
      <c r="CJ36" s="619"/>
      <c r="CK36" s="619"/>
      <c r="CL36" s="619"/>
      <c r="CM36" s="619"/>
      <c r="CN36" s="619"/>
      <c r="CO36" s="619"/>
      <c r="CP36" s="619"/>
      <c r="CQ36" s="620"/>
      <c r="CR36" s="621">
        <v>3358402</v>
      </c>
      <c r="CS36" s="622"/>
      <c r="CT36" s="622"/>
      <c r="CU36" s="622"/>
      <c r="CV36" s="622"/>
      <c r="CW36" s="622"/>
      <c r="CX36" s="622"/>
      <c r="CY36" s="623"/>
      <c r="CZ36" s="624">
        <v>14.5</v>
      </c>
      <c r="DA36" s="636"/>
      <c r="DB36" s="636"/>
      <c r="DC36" s="637"/>
      <c r="DD36" s="627">
        <v>2991268</v>
      </c>
      <c r="DE36" s="622"/>
      <c r="DF36" s="622"/>
      <c r="DG36" s="622"/>
      <c r="DH36" s="622"/>
      <c r="DI36" s="622"/>
      <c r="DJ36" s="622"/>
      <c r="DK36" s="623"/>
      <c r="DL36" s="627">
        <v>2058857</v>
      </c>
      <c r="DM36" s="622"/>
      <c r="DN36" s="622"/>
      <c r="DO36" s="622"/>
      <c r="DP36" s="622"/>
      <c r="DQ36" s="622"/>
      <c r="DR36" s="622"/>
      <c r="DS36" s="622"/>
      <c r="DT36" s="622"/>
      <c r="DU36" s="622"/>
      <c r="DV36" s="623"/>
      <c r="DW36" s="624">
        <v>15.9</v>
      </c>
      <c r="DX36" s="636"/>
      <c r="DY36" s="636"/>
      <c r="DZ36" s="636"/>
      <c r="EA36" s="636"/>
      <c r="EB36" s="636"/>
      <c r="EC36" s="652"/>
    </row>
    <row r="37" spans="2:133" ht="11.25" customHeight="1" x14ac:dyDescent="0.15">
      <c r="B37" s="618" t="s">
        <v>339</v>
      </c>
      <c r="C37" s="619"/>
      <c r="D37" s="619"/>
      <c r="E37" s="619"/>
      <c r="F37" s="619"/>
      <c r="G37" s="619"/>
      <c r="H37" s="619"/>
      <c r="I37" s="619"/>
      <c r="J37" s="619"/>
      <c r="K37" s="619"/>
      <c r="L37" s="619"/>
      <c r="M37" s="619"/>
      <c r="N37" s="619"/>
      <c r="O37" s="619"/>
      <c r="P37" s="619"/>
      <c r="Q37" s="620"/>
      <c r="R37" s="621">
        <v>380345</v>
      </c>
      <c r="S37" s="622"/>
      <c r="T37" s="622"/>
      <c r="U37" s="622"/>
      <c r="V37" s="622"/>
      <c r="W37" s="622"/>
      <c r="X37" s="622"/>
      <c r="Y37" s="623"/>
      <c r="Z37" s="663">
        <v>1.6</v>
      </c>
      <c r="AA37" s="663"/>
      <c r="AB37" s="663"/>
      <c r="AC37" s="663"/>
      <c r="AD37" s="664">
        <v>46</v>
      </c>
      <c r="AE37" s="664"/>
      <c r="AF37" s="664"/>
      <c r="AG37" s="664"/>
      <c r="AH37" s="664"/>
      <c r="AI37" s="664"/>
      <c r="AJ37" s="664"/>
      <c r="AK37" s="664"/>
      <c r="AL37" s="624">
        <v>0</v>
      </c>
      <c r="AM37" s="625"/>
      <c r="AN37" s="625"/>
      <c r="AO37" s="665"/>
      <c r="AQ37" s="658" t="s">
        <v>340</v>
      </c>
      <c r="AR37" s="659"/>
      <c r="AS37" s="659"/>
      <c r="AT37" s="659"/>
      <c r="AU37" s="659"/>
      <c r="AV37" s="659"/>
      <c r="AW37" s="659"/>
      <c r="AX37" s="659"/>
      <c r="AY37" s="660"/>
      <c r="AZ37" s="621">
        <v>556260</v>
      </c>
      <c r="BA37" s="622"/>
      <c r="BB37" s="622"/>
      <c r="BC37" s="622"/>
      <c r="BD37" s="634"/>
      <c r="BE37" s="634"/>
      <c r="BF37" s="661"/>
      <c r="BG37" s="618" t="s">
        <v>341</v>
      </c>
      <c r="BH37" s="619"/>
      <c r="BI37" s="619"/>
      <c r="BJ37" s="619"/>
      <c r="BK37" s="619"/>
      <c r="BL37" s="619"/>
      <c r="BM37" s="619"/>
      <c r="BN37" s="619"/>
      <c r="BO37" s="619"/>
      <c r="BP37" s="619"/>
      <c r="BQ37" s="619"/>
      <c r="BR37" s="619"/>
      <c r="BS37" s="619"/>
      <c r="BT37" s="619"/>
      <c r="BU37" s="620"/>
      <c r="BV37" s="621">
        <v>25723</v>
      </c>
      <c r="BW37" s="622"/>
      <c r="BX37" s="622"/>
      <c r="BY37" s="622"/>
      <c r="BZ37" s="622"/>
      <c r="CA37" s="622"/>
      <c r="CB37" s="662"/>
      <c r="CD37" s="618" t="s">
        <v>342</v>
      </c>
      <c r="CE37" s="619"/>
      <c r="CF37" s="619"/>
      <c r="CG37" s="619"/>
      <c r="CH37" s="619"/>
      <c r="CI37" s="619"/>
      <c r="CJ37" s="619"/>
      <c r="CK37" s="619"/>
      <c r="CL37" s="619"/>
      <c r="CM37" s="619"/>
      <c r="CN37" s="619"/>
      <c r="CO37" s="619"/>
      <c r="CP37" s="619"/>
      <c r="CQ37" s="620"/>
      <c r="CR37" s="621">
        <v>1835351</v>
      </c>
      <c r="CS37" s="634"/>
      <c r="CT37" s="634"/>
      <c r="CU37" s="634"/>
      <c r="CV37" s="634"/>
      <c r="CW37" s="634"/>
      <c r="CX37" s="634"/>
      <c r="CY37" s="635"/>
      <c r="CZ37" s="624">
        <v>7.9</v>
      </c>
      <c r="DA37" s="636"/>
      <c r="DB37" s="636"/>
      <c r="DC37" s="637"/>
      <c r="DD37" s="627">
        <v>1785450</v>
      </c>
      <c r="DE37" s="634"/>
      <c r="DF37" s="634"/>
      <c r="DG37" s="634"/>
      <c r="DH37" s="634"/>
      <c r="DI37" s="634"/>
      <c r="DJ37" s="634"/>
      <c r="DK37" s="635"/>
      <c r="DL37" s="627">
        <v>1590158</v>
      </c>
      <c r="DM37" s="634"/>
      <c r="DN37" s="634"/>
      <c r="DO37" s="634"/>
      <c r="DP37" s="634"/>
      <c r="DQ37" s="634"/>
      <c r="DR37" s="634"/>
      <c r="DS37" s="634"/>
      <c r="DT37" s="634"/>
      <c r="DU37" s="634"/>
      <c r="DV37" s="635"/>
      <c r="DW37" s="624">
        <v>12.3</v>
      </c>
      <c r="DX37" s="636"/>
      <c r="DY37" s="636"/>
      <c r="DZ37" s="636"/>
      <c r="EA37" s="636"/>
      <c r="EB37" s="636"/>
      <c r="EC37" s="652"/>
    </row>
    <row r="38" spans="2:133" ht="11.25" customHeight="1" x14ac:dyDescent="0.15">
      <c r="B38" s="618" t="s">
        <v>343</v>
      </c>
      <c r="C38" s="619"/>
      <c r="D38" s="619"/>
      <c r="E38" s="619"/>
      <c r="F38" s="619"/>
      <c r="G38" s="619"/>
      <c r="H38" s="619"/>
      <c r="I38" s="619"/>
      <c r="J38" s="619"/>
      <c r="K38" s="619"/>
      <c r="L38" s="619"/>
      <c r="M38" s="619"/>
      <c r="N38" s="619"/>
      <c r="O38" s="619"/>
      <c r="P38" s="619"/>
      <c r="Q38" s="620"/>
      <c r="R38" s="621">
        <v>1058142</v>
      </c>
      <c r="S38" s="622"/>
      <c r="T38" s="622"/>
      <c r="U38" s="622"/>
      <c r="V38" s="622"/>
      <c r="W38" s="622"/>
      <c r="X38" s="622"/>
      <c r="Y38" s="623"/>
      <c r="Z38" s="663">
        <v>4.4000000000000004</v>
      </c>
      <c r="AA38" s="663"/>
      <c r="AB38" s="663"/>
      <c r="AC38" s="663"/>
      <c r="AD38" s="664" t="s">
        <v>143</v>
      </c>
      <c r="AE38" s="664"/>
      <c r="AF38" s="664"/>
      <c r="AG38" s="664"/>
      <c r="AH38" s="664"/>
      <c r="AI38" s="664"/>
      <c r="AJ38" s="664"/>
      <c r="AK38" s="664"/>
      <c r="AL38" s="624" t="s">
        <v>143</v>
      </c>
      <c r="AM38" s="625"/>
      <c r="AN38" s="625"/>
      <c r="AO38" s="665"/>
      <c r="AQ38" s="658" t="s">
        <v>344</v>
      </c>
      <c r="AR38" s="659"/>
      <c r="AS38" s="659"/>
      <c r="AT38" s="659"/>
      <c r="AU38" s="659"/>
      <c r="AV38" s="659"/>
      <c r="AW38" s="659"/>
      <c r="AX38" s="659"/>
      <c r="AY38" s="660"/>
      <c r="AZ38" s="621" t="s">
        <v>143</v>
      </c>
      <c r="BA38" s="622"/>
      <c r="BB38" s="622"/>
      <c r="BC38" s="622"/>
      <c r="BD38" s="634"/>
      <c r="BE38" s="634"/>
      <c r="BF38" s="661"/>
      <c r="BG38" s="618" t="s">
        <v>345</v>
      </c>
      <c r="BH38" s="619"/>
      <c r="BI38" s="619"/>
      <c r="BJ38" s="619"/>
      <c r="BK38" s="619"/>
      <c r="BL38" s="619"/>
      <c r="BM38" s="619"/>
      <c r="BN38" s="619"/>
      <c r="BO38" s="619"/>
      <c r="BP38" s="619"/>
      <c r="BQ38" s="619"/>
      <c r="BR38" s="619"/>
      <c r="BS38" s="619"/>
      <c r="BT38" s="619"/>
      <c r="BU38" s="620"/>
      <c r="BV38" s="621">
        <v>6019</v>
      </c>
      <c r="BW38" s="622"/>
      <c r="BX38" s="622"/>
      <c r="BY38" s="622"/>
      <c r="BZ38" s="622"/>
      <c r="CA38" s="622"/>
      <c r="CB38" s="662"/>
      <c r="CD38" s="618" t="s">
        <v>346</v>
      </c>
      <c r="CE38" s="619"/>
      <c r="CF38" s="619"/>
      <c r="CG38" s="619"/>
      <c r="CH38" s="619"/>
      <c r="CI38" s="619"/>
      <c r="CJ38" s="619"/>
      <c r="CK38" s="619"/>
      <c r="CL38" s="619"/>
      <c r="CM38" s="619"/>
      <c r="CN38" s="619"/>
      <c r="CO38" s="619"/>
      <c r="CP38" s="619"/>
      <c r="CQ38" s="620"/>
      <c r="CR38" s="621">
        <v>1478410</v>
      </c>
      <c r="CS38" s="622"/>
      <c r="CT38" s="622"/>
      <c r="CU38" s="622"/>
      <c r="CV38" s="622"/>
      <c r="CW38" s="622"/>
      <c r="CX38" s="622"/>
      <c r="CY38" s="623"/>
      <c r="CZ38" s="624">
        <v>6.4</v>
      </c>
      <c r="DA38" s="636"/>
      <c r="DB38" s="636"/>
      <c r="DC38" s="637"/>
      <c r="DD38" s="627">
        <v>1032486</v>
      </c>
      <c r="DE38" s="622"/>
      <c r="DF38" s="622"/>
      <c r="DG38" s="622"/>
      <c r="DH38" s="622"/>
      <c r="DI38" s="622"/>
      <c r="DJ38" s="622"/>
      <c r="DK38" s="623"/>
      <c r="DL38" s="627">
        <v>818055</v>
      </c>
      <c r="DM38" s="622"/>
      <c r="DN38" s="622"/>
      <c r="DO38" s="622"/>
      <c r="DP38" s="622"/>
      <c r="DQ38" s="622"/>
      <c r="DR38" s="622"/>
      <c r="DS38" s="622"/>
      <c r="DT38" s="622"/>
      <c r="DU38" s="622"/>
      <c r="DV38" s="623"/>
      <c r="DW38" s="624">
        <v>6.3</v>
      </c>
      <c r="DX38" s="636"/>
      <c r="DY38" s="636"/>
      <c r="DZ38" s="636"/>
      <c r="EA38" s="636"/>
      <c r="EB38" s="636"/>
      <c r="EC38" s="652"/>
    </row>
    <row r="39" spans="2:133" ht="11.25" customHeight="1" x14ac:dyDescent="0.15">
      <c r="B39" s="618" t="s">
        <v>347</v>
      </c>
      <c r="C39" s="619"/>
      <c r="D39" s="619"/>
      <c r="E39" s="619"/>
      <c r="F39" s="619"/>
      <c r="G39" s="619"/>
      <c r="H39" s="619"/>
      <c r="I39" s="619"/>
      <c r="J39" s="619"/>
      <c r="K39" s="619"/>
      <c r="L39" s="619"/>
      <c r="M39" s="619"/>
      <c r="N39" s="619"/>
      <c r="O39" s="619"/>
      <c r="P39" s="619"/>
      <c r="Q39" s="620"/>
      <c r="R39" s="621" t="s">
        <v>143</v>
      </c>
      <c r="S39" s="622"/>
      <c r="T39" s="622"/>
      <c r="U39" s="622"/>
      <c r="V39" s="622"/>
      <c r="W39" s="622"/>
      <c r="X39" s="622"/>
      <c r="Y39" s="623"/>
      <c r="Z39" s="663" t="s">
        <v>143</v>
      </c>
      <c r="AA39" s="663"/>
      <c r="AB39" s="663"/>
      <c r="AC39" s="663"/>
      <c r="AD39" s="664" t="s">
        <v>143</v>
      </c>
      <c r="AE39" s="664"/>
      <c r="AF39" s="664"/>
      <c r="AG39" s="664"/>
      <c r="AH39" s="664"/>
      <c r="AI39" s="664"/>
      <c r="AJ39" s="664"/>
      <c r="AK39" s="664"/>
      <c r="AL39" s="624" t="s">
        <v>143</v>
      </c>
      <c r="AM39" s="625"/>
      <c r="AN39" s="625"/>
      <c r="AO39" s="665"/>
      <c r="AQ39" s="658" t="s">
        <v>348</v>
      </c>
      <c r="AR39" s="659"/>
      <c r="AS39" s="659"/>
      <c r="AT39" s="659"/>
      <c r="AU39" s="659"/>
      <c r="AV39" s="659"/>
      <c r="AW39" s="659"/>
      <c r="AX39" s="659"/>
      <c r="AY39" s="660"/>
      <c r="AZ39" s="621" t="s">
        <v>143</v>
      </c>
      <c r="BA39" s="622"/>
      <c r="BB39" s="622"/>
      <c r="BC39" s="622"/>
      <c r="BD39" s="634"/>
      <c r="BE39" s="634"/>
      <c r="BF39" s="661"/>
      <c r="BG39" s="618" t="s">
        <v>349</v>
      </c>
      <c r="BH39" s="619"/>
      <c r="BI39" s="619"/>
      <c r="BJ39" s="619"/>
      <c r="BK39" s="619"/>
      <c r="BL39" s="619"/>
      <c r="BM39" s="619"/>
      <c r="BN39" s="619"/>
      <c r="BO39" s="619"/>
      <c r="BP39" s="619"/>
      <c r="BQ39" s="619"/>
      <c r="BR39" s="619"/>
      <c r="BS39" s="619"/>
      <c r="BT39" s="619"/>
      <c r="BU39" s="620"/>
      <c r="BV39" s="621">
        <v>8913</v>
      </c>
      <c r="BW39" s="622"/>
      <c r="BX39" s="622"/>
      <c r="BY39" s="622"/>
      <c r="BZ39" s="622"/>
      <c r="CA39" s="622"/>
      <c r="CB39" s="662"/>
      <c r="CD39" s="618" t="s">
        <v>350</v>
      </c>
      <c r="CE39" s="619"/>
      <c r="CF39" s="619"/>
      <c r="CG39" s="619"/>
      <c r="CH39" s="619"/>
      <c r="CI39" s="619"/>
      <c r="CJ39" s="619"/>
      <c r="CK39" s="619"/>
      <c r="CL39" s="619"/>
      <c r="CM39" s="619"/>
      <c r="CN39" s="619"/>
      <c r="CO39" s="619"/>
      <c r="CP39" s="619"/>
      <c r="CQ39" s="620"/>
      <c r="CR39" s="621">
        <v>374311</v>
      </c>
      <c r="CS39" s="634"/>
      <c r="CT39" s="634"/>
      <c r="CU39" s="634"/>
      <c r="CV39" s="634"/>
      <c r="CW39" s="634"/>
      <c r="CX39" s="634"/>
      <c r="CY39" s="635"/>
      <c r="CZ39" s="624">
        <v>1.6</v>
      </c>
      <c r="DA39" s="636"/>
      <c r="DB39" s="636"/>
      <c r="DC39" s="637"/>
      <c r="DD39" s="627">
        <v>214867</v>
      </c>
      <c r="DE39" s="634"/>
      <c r="DF39" s="634"/>
      <c r="DG39" s="634"/>
      <c r="DH39" s="634"/>
      <c r="DI39" s="634"/>
      <c r="DJ39" s="634"/>
      <c r="DK39" s="635"/>
      <c r="DL39" s="627" t="s">
        <v>143</v>
      </c>
      <c r="DM39" s="634"/>
      <c r="DN39" s="634"/>
      <c r="DO39" s="634"/>
      <c r="DP39" s="634"/>
      <c r="DQ39" s="634"/>
      <c r="DR39" s="634"/>
      <c r="DS39" s="634"/>
      <c r="DT39" s="634"/>
      <c r="DU39" s="634"/>
      <c r="DV39" s="635"/>
      <c r="DW39" s="624" t="s">
        <v>143</v>
      </c>
      <c r="DX39" s="636"/>
      <c r="DY39" s="636"/>
      <c r="DZ39" s="636"/>
      <c r="EA39" s="636"/>
      <c r="EB39" s="636"/>
      <c r="EC39" s="652"/>
    </row>
    <row r="40" spans="2:133" ht="11.25" customHeight="1" x14ac:dyDescent="0.15">
      <c r="B40" s="618" t="s">
        <v>351</v>
      </c>
      <c r="C40" s="619"/>
      <c r="D40" s="619"/>
      <c r="E40" s="619"/>
      <c r="F40" s="619"/>
      <c r="G40" s="619"/>
      <c r="H40" s="619"/>
      <c r="I40" s="619"/>
      <c r="J40" s="619"/>
      <c r="K40" s="619"/>
      <c r="L40" s="619"/>
      <c r="M40" s="619"/>
      <c r="N40" s="619"/>
      <c r="O40" s="619"/>
      <c r="P40" s="619"/>
      <c r="Q40" s="620"/>
      <c r="R40" s="621">
        <v>187742</v>
      </c>
      <c r="S40" s="622"/>
      <c r="T40" s="622"/>
      <c r="U40" s="622"/>
      <c r="V40" s="622"/>
      <c r="W40" s="622"/>
      <c r="X40" s="622"/>
      <c r="Y40" s="623"/>
      <c r="Z40" s="663">
        <v>0.8</v>
      </c>
      <c r="AA40" s="663"/>
      <c r="AB40" s="663"/>
      <c r="AC40" s="663"/>
      <c r="AD40" s="664" t="s">
        <v>143</v>
      </c>
      <c r="AE40" s="664"/>
      <c r="AF40" s="664"/>
      <c r="AG40" s="664"/>
      <c r="AH40" s="664"/>
      <c r="AI40" s="664"/>
      <c r="AJ40" s="664"/>
      <c r="AK40" s="664"/>
      <c r="AL40" s="624" t="s">
        <v>143</v>
      </c>
      <c r="AM40" s="625"/>
      <c r="AN40" s="625"/>
      <c r="AO40" s="665"/>
      <c r="AQ40" s="658" t="s">
        <v>352</v>
      </c>
      <c r="AR40" s="659"/>
      <c r="AS40" s="659"/>
      <c r="AT40" s="659"/>
      <c r="AU40" s="659"/>
      <c r="AV40" s="659"/>
      <c r="AW40" s="659"/>
      <c r="AX40" s="659"/>
      <c r="AY40" s="660"/>
      <c r="AZ40" s="621" t="s">
        <v>306</v>
      </c>
      <c r="BA40" s="622"/>
      <c r="BB40" s="622"/>
      <c r="BC40" s="622"/>
      <c r="BD40" s="634"/>
      <c r="BE40" s="634"/>
      <c r="BF40" s="661"/>
      <c r="BG40" s="666" t="s">
        <v>353</v>
      </c>
      <c r="BH40" s="667"/>
      <c r="BI40" s="667"/>
      <c r="BJ40" s="667"/>
      <c r="BK40" s="667"/>
      <c r="BL40" s="223"/>
      <c r="BM40" s="619" t="s">
        <v>354</v>
      </c>
      <c r="BN40" s="619"/>
      <c r="BO40" s="619"/>
      <c r="BP40" s="619"/>
      <c r="BQ40" s="619"/>
      <c r="BR40" s="619"/>
      <c r="BS40" s="619"/>
      <c r="BT40" s="619"/>
      <c r="BU40" s="620"/>
      <c r="BV40" s="621">
        <v>92</v>
      </c>
      <c r="BW40" s="622"/>
      <c r="BX40" s="622"/>
      <c r="BY40" s="622"/>
      <c r="BZ40" s="622"/>
      <c r="CA40" s="622"/>
      <c r="CB40" s="662"/>
      <c r="CD40" s="618" t="s">
        <v>355</v>
      </c>
      <c r="CE40" s="619"/>
      <c r="CF40" s="619"/>
      <c r="CG40" s="619"/>
      <c r="CH40" s="619"/>
      <c r="CI40" s="619"/>
      <c r="CJ40" s="619"/>
      <c r="CK40" s="619"/>
      <c r="CL40" s="619"/>
      <c r="CM40" s="619"/>
      <c r="CN40" s="619"/>
      <c r="CO40" s="619"/>
      <c r="CP40" s="619"/>
      <c r="CQ40" s="620"/>
      <c r="CR40" s="621">
        <v>618500</v>
      </c>
      <c r="CS40" s="622"/>
      <c r="CT40" s="622"/>
      <c r="CU40" s="622"/>
      <c r="CV40" s="622"/>
      <c r="CW40" s="622"/>
      <c r="CX40" s="622"/>
      <c r="CY40" s="623"/>
      <c r="CZ40" s="624">
        <v>2.7</v>
      </c>
      <c r="DA40" s="636"/>
      <c r="DB40" s="636"/>
      <c r="DC40" s="637"/>
      <c r="DD40" s="627">
        <v>556260</v>
      </c>
      <c r="DE40" s="622"/>
      <c r="DF40" s="622"/>
      <c r="DG40" s="622"/>
      <c r="DH40" s="622"/>
      <c r="DI40" s="622"/>
      <c r="DJ40" s="622"/>
      <c r="DK40" s="623"/>
      <c r="DL40" s="627">
        <v>121159</v>
      </c>
      <c r="DM40" s="622"/>
      <c r="DN40" s="622"/>
      <c r="DO40" s="622"/>
      <c r="DP40" s="622"/>
      <c r="DQ40" s="622"/>
      <c r="DR40" s="622"/>
      <c r="DS40" s="622"/>
      <c r="DT40" s="622"/>
      <c r="DU40" s="622"/>
      <c r="DV40" s="623"/>
      <c r="DW40" s="624">
        <v>0.9</v>
      </c>
      <c r="DX40" s="636"/>
      <c r="DY40" s="636"/>
      <c r="DZ40" s="636"/>
      <c r="EA40" s="636"/>
      <c r="EB40" s="636"/>
      <c r="EC40" s="652"/>
    </row>
    <row r="41" spans="2:133" ht="11.25" customHeight="1" x14ac:dyDescent="0.15">
      <c r="B41" s="602" t="s">
        <v>356</v>
      </c>
      <c r="C41" s="603"/>
      <c r="D41" s="603"/>
      <c r="E41" s="603"/>
      <c r="F41" s="603"/>
      <c r="G41" s="603"/>
      <c r="H41" s="603"/>
      <c r="I41" s="603"/>
      <c r="J41" s="603"/>
      <c r="K41" s="603"/>
      <c r="L41" s="603"/>
      <c r="M41" s="603"/>
      <c r="N41" s="603"/>
      <c r="O41" s="603"/>
      <c r="P41" s="603"/>
      <c r="Q41" s="604"/>
      <c r="R41" s="605">
        <v>23870944</v>
      </c>
      <c r="S41" s="649"/>
      <c r="T41" s="649"/>
      <c r="U41" s="649"/>
      <c r="V41" s="649"/>
      <c r="W41" s="649"/>
      <c r="X41" s="649"/>
      <c r="Y41" s="653"/>
      <c r="Z41" s="654">
        <v>100</v>
      </c>
      <c r="AA41" s="654"/>
      <c r="AB41" s="654"/>
      <c r="AC41" s="654"/>
      <c r="AD41" s="655">
        <v>12732107</v>
      </c>
      <c r="AE41" s="655"/>
      <c r="AF41" s="655"/>
      <c r="AG41" s="655"/>
      <c r="AH41" s="655"/>
      <c r="AI41" s="655"/>
      <c r="AJ41" s="655"/>
      <c r="AK41" s="655"/>
      <c r="AL41" s="608">
        <v>100</v>
      </c>
      <c r="AM41" s="656"/>
      <c r="AN41" s="656"/>
      <c r="AO41" s="657"/>
      <c r="AQ41" s="658" t="s">
        <v>357</v>
      </c>
      <c r="AR41" s="659"/>
      <c r="AS41" s="659"/>
      <c r="AT41" s="659"/>
      <c r="AU41" s="659"/>
      <c r="AV41" s="659"/>
      <c r="AW41" s="659"/>
      <c r="AX41" s="659"/>
      <c r="AY41" s="660"/>
      <c r="AZ41" s="621">
        <v>558470</v>
      </c>
      <c r="BA41" s="622"/>
      <c r="BB41" s="622"/>
      <c r="BC41" s="622"/>
      <c r="BD41" s="634"/>
      <c r="BE41" s="634"/>
      <c r="BF41" s="661"/>
      <c r="BG41" s="666"/>
      <c r="BH41" s="667"/>
      <c r="BI41" s="667"/>
      <c r="BJ41" s="667"/>
      <c r="BK41" s="667"/>
      <c r="BL41" s="223"/>
      <c r="BM41" s="619" t="s">
        <v>358</v>
      </c>
      <c r="BN41" s="619"/>
      <c r="BO41" s="619"/>
      <c r="BP41" s="619"/>
      <c r="BQ41" s="619"/>
      <c r="BR41" s="619"/>
      <c r="BS41" s="619"/>
      <c r="BT41" s="619"/>
      <c r="BU41" s="620"/>
      <c r="BV41" s="621" t="s">
        <v>143</v>
      </c>
      <c r="BW41" s="622"/>
      <c r="BX41" s="622"/>
      <c r="BY41" s="622"/>
      <c r="BZ41" s="622"/>
      <c r="CA41" s="622"/>
      <c r="CB41" s="662"/>
      <c r="CD41" s="618" t="s">
        <v>359</v>
      </c>
      <c r="CE41" s="619"/>
      <c r="CF41" s="619"/>
      <c r="CG41" s="619"/>
      <c r="CH41" s="619"/>
      <c r="CI41" s="619"/>
      <c r="CJ41" s="619"/>
      <c r="CK41" s="619"/>
      <c r="CL41" s="619"/>
      <c r="CM41" s="619"/>
      <c r="CN41" s="619"/>
      <c r="CO41" s="619"/>
      <c r="CP41" s="619"/>
      <c r="CQ41" s="620"/>
      <c r="CR41" s="621" t="s">
        <v>306</v>
      </c>
      <c r="CS41" s="634"/>
      <c r="CT41" s="634"/>
      <c r="CU41" s="634"/>
      <c r="CV41" s="634"/>
      <c r="CW41" s="634"/>
      <c r="CX41" s="634"/>
      <c r="CY41" s="635"/>
      <c r="CZ41" s="624" t="s">
        <v>143</v>
      </c>
      <c r="DA41" s="636"/>
      <c r="DB41" s="636"/>
      <c r="DC41" s="637"/>
      <c r="DD41" s="627" t="s">
        <v>306</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46" t="s">
        <v>360</v>
      </c>
      <c r="AR42" s="647"/>
      <c r="AS42" s="647"/>
      <c r="AT42" s="647"/>
      <c r="AU42" s="647"/>
      <c r="AV42" s="647"/>
      <c r="AW42" s="647"/>
      <c r="AX42" s="647"/>
      <c r="AY42" s="648"/>
      <c r="AZ42" s="605">
        <v>919940</v>
      </c>
      <c r="BA42" s="649"/>
      <c r="BB42" s="649"/>
      <c r="BC42" s="649"/>
      <c r="BD42" s="606"/>
      <c r="BE42" s="606"/>
      <c r="BF42" s="650"/>
      <c r="BG42" s="668"/>
      <c r="BH42" s="669"/>
      <c r="BI42" s="669"/>
      <c r="BJ42" s="669"/>
      <c r="BK42" s="669"/>
      <c r="BL42" s="224"/>
      <c r="BM42" s="603" t="s">
        <v>361</v>
      </c>
      <c r="BN42" s="603"/>
      <c r="BO42" s="603"/>
      <c r="BP42" s="603"/>
      <c r="BQ42" s="603"/>
      <c r="BR42" s="603"/>
      <c r="BS42" s="603"/>
      <c r="BT42" s="603"/>
      <c r="BU42" s="604"/>
      <c r="BV42" s="605">
        <v>391</v>
      </c>
      <c r="BW42" s="649"/>
      <c r="BX42" s="649"/>
      <c r="BY42" s="649"/>
      <c r="BZ42" s="649"/>
      <c r="CA42" s="649"/>
      <c r="CB42" s="651"/>
      <c r="CD42" s="618" t="s">
        <v>362</v>
      </c>
      <c r="CE42" s="619"/>
      <c r="CF42" s="619"/>
      <c r="CG42" s="619"/>
      <c r="CH42" s="619"/>
      <c r="CI42" s="619"/>
      <c r="CJ42" s="619"/>
      <c r="CK42" s="619"/>
      <c r="CL42" s="619"/>
      <c r="CM42" s="619"/>
      <c r="CN42" s="619"/>
      <c r="CO42" s="619"/>
      <c r="CP42" s="619"/>
      <c r="CQ42" s="620"/>
      <c r="CR42" s="621">
        <v>2231833</v>
      </c>
      <c r="CS42" s="634"/>
      <c r="CT42" s="634"/>
      <c r="CU42" s="634"/>
      <c r="CV42" s="634"/>
      <c r="CW42" s="634"/>
      <c r="CX42" s="634"/>
      <c r="CY42" s="635"/>
      <c r="CZ42" s="624">
        <v>9.6</v>
      </c>
      <c r="DA42" s="636"/>
      <c r="DB42" s="636"/>
      <c r="DC42" s="637"/>
      <c r="DD42" s="627">
        <v>326248</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363</v>
      </c>
      <c r="CD43" s="618" t="s">
        <v>364</v>
      </c>
      <c r="CE43" s="619"/>
      <c r="CF43" s="619"/>
      <c r="CG43" s="619"/>
      <c r="CH43" s="619"/>
      <c r="CI43" s="619"/>
      <c r="CJ43" s="619"/>
      <c r="CK43" s="619"/>
      <c r="CL43" s="619"/>
      <c r="CM43" s="619"/>
      <c r="CN43" s="619"/>
      <c r="CO43" s="619"/>
      <c r="CP43" s="619"/>
      <c r="CQ43" s="620"/>
      <c r="CR43" s="621">
        <v>5096</v>
      </c>
      <c r="CS43" s="634"/>
      <c r="CT43" s="634"/>
      <c r="CU43" s="634"/>
      <c r="CV43" s="634"/>
      <c r="CW43" s="634"/>
      <c r="CX43" s="634"/>
      <c r="CY43" s="635"/>
      <c r="CZ43" s="624">
        <v>0</v>
      </c>
      <c r="DA43" s="636"/>
      <c r="DB43" s="636"/>
      <c r="DC43" s="637"/>
      <c r="DD43" s="627">
        <v>5096</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365</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313</v>
      </c>
      <c r="CE44" s="641"/>
      <c r="CF44" s="618" t="s">
        <v>366</v>
      </c>
      <c r="CG44" s="619"/>
      <c r="CH44" s="619"/>
      <c r="CI44" s="619"/>
      <c r="CJ44" s="619"/>
      <c r="CK44" s="619"/>
      <c r="CL44" s="619"/>
      <c r="CM44" s="619"/>
      <c r="CN44" s="619"/>
      <c r="CO44" s="619"/>
      <c r="CP44" s="619"/>
      <c r="CQ44" s="620"/>
      <c r="CR44" s="621">
        <v>2212876</v>
      </c>
      <c r="CS44" s="622"/>
      <c r="CT44" s="622"/>
      <c r="CU44" s="622"/>
      <c r="CV44" s="622"/>
      <c r="CW44" s="622"/>
      <c r="CX44" s="622"/>
      <c r="CY44" s="623"/>
      <c r="CZ44" s="624">
        <v>9.5</v>
      </c>
      <c r="DA44" s="625"/>
      <c r="DB44" s="625"/>
      <c r="DC44" s="626"/>
      <c r="DD44" s="627">
        <v>307291</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367</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368</v>
      </c>
      <c r="CG45" s="619"/>
      <c r="CH45" s="619"/>
      <c r="CI45" s="619"/>
      <c r="CJ45" s="619"/>
      <c r="CK45" s="619"/>
      <c r="CL45" s="619"/>
      <c r="CM45" s="619"/>
      <c r="CN45" s="619"/>
      <c r="CO45" s="619"/>
      <c r="CP45" s="619"/>
      <c r="CQ45" s="620"/>
      <c r="CR45" s="621">
        <v>770107</v>
      </c>
      <c r="CS45" s="634"/>
      <c r="CT45" s="634"/>
      <c r="CU45" s="634"/>
      <c r="CV45" s="634"/>
      <c r="CW45" s="634"/>
      <c r="CX45" s="634"/>
      <c r="CY45" s="635"/>
      <c r="CZ45" s="624">
        <v>3.3</v>
      </c>
      <c r="DA45" s="636"/>
      <c r="DB45" s="636"/>
      <c r="DC45" s="637"/>
      <c r="DD45" s="627">
        <v>53758</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369</v>
      </c>
      <c r="CG46" s="619"/>
      <c r="CH46" s="619"/>
      <c r="CI46" s="619"/>
      <c r="CJ46" s="619"/>
      <c r="CK46" s="619"/>
      <c r="CL46" s="619"/>
      <c r="CM46" s="619"/>
      <c r="CN46" s="619"/>
      <c r="CO46" s="619"/>
      <c r="CP46" s="619"/>
      <c r="CQ46" s="620"/>
      <c r="CR46" s="621">
        <v>1344652</v>
      </c>
      <c r="CS46" s="622"/>
      <c r="CT46" s="622"/>
      <c r="CU46" s="622"/>
      <c r="CV46" s="622"/>
      <c r="CW46" s="622"/>
      <c r="CX46" s="622"/>
      <c r="CY46" s="623"/>
      <c r="CZ46" s="624">
        <v>5.8</v>
      </c>
      <c r="DA46" s="625"/>
      <c r="DB46" s="625"/>
      <c r="DC46" s="626"/>
      <c r="DD46" s="627">
        <v>251141</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370</v>
      </c>
      <c r="CG47" s="619"/>
      <c r="CH47" s="619"/>
      <c r="CI47" s="619"/>
      <c r="CJ47" s="619"/>
      <c r="CK47" s="619"/>
      <c r="CL47" s="619"/>
      <c r="CM47" s="619"/>
      <c r="CN47" s="619"/>
      <c r="CO47" s="619"/>
      <c r="CP47" s="619"/>
      <c r="CQ47" s="620"/>
      <c r="CR47" s="621">
        <v>18957</v>
      </c>
      <c r="CS47" s="634"/>
      <c r="CT47" s="634"/>
      <c r="CU47" s="634"/>
      <c r="CV47" s="634"/>
      <c r="CW47" s="634"/>
      <c r="CX47" s="634"/>
      <c r="CY47" s="635"/>
      <c r="CZ47" s="624">
        <v>0.1</v>
      </c>
      <c r="DA47" s="636"/>
      <c r="DB47" s="636"/>
      <c r="DC47" s="637"/>
      <c r="DD47" s="627">
        <v>18957</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371</v>
      </c>
      <c r="CG48" s="619"/>
      <c r="CH48" s="619"/>
      <c r="CI48" s="619"/>
      <c r="CJ48" s="619"/>
      <c r="CK48" s="619"/>
      <c r="CL48" s="619"/>
      <c r="CM48" s="619"/>
      <c r="CN48" s="619"/>
      <c r="CO48" s="619"/>
      <c r="CP48" s="619"/>
      <c r="CQ48" s="620"/>
      <c r="CR48" s="621" t="s">
        <v>306</v>
      </c>
      <c r="CS48" s="622"/>
      <c r="CT48" s="622"/>
      <c r="CU48" s="622"/>
      <c r="CV48" s="622"/>
      <c r="CW48" s="622"/>
      <c r="CX48" s="622"/>
      <c r="CY48" s="623"/>
      <c r="CZ48" s="624" t="s">
        <v>306</v>
      </c>
      <c r="DA48" s="625"/>
      <c r="DB48" s="625"/>
      <c r="DC48" s="626"/>
      <c r="DD48" s="627" t="s">
        <v>306</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372</v>
      </c>
      <c r="CE49" s="603"/>
      <c r="CF49" s="603"/>
      <c r="CG49" s="603"/>
      <c r="CH49" s="603"/>
      <c r="CI49" s="603"/>
      <c r="CJ49" s="603"/>
      <c r="CK49" s="603"/>
      <c r="CL49" s="603"/>
      <c r="CM49" s="603"/>
      <c r="CN49" s="603"/>
      <c r="CO49" s="603"/>
      <c r="CP49" s="603"/>
      <c r="CQ49" s="604"/>
      <c r="CR49" s="605">
        <v>23222589</v>
      </c>
      <c r="CS49" s="606"/>
      <c r="CT49" s="606"/>
      <c r="CU49" s="606"/>
      <c r="CV49" s="606"/>
      <c r="CW49" s="606"/>
      <c r="CX49" s="606"/>
      <c r="CY49" s="607"/>
      <c r="CZ49" s="608">
        <v>100</v>
      </c>
      <c r="DA49" s="609"/>
      <c r="DB49" s="609"/>
      <c r="DC49" s="610"/>
      <c r="DD49" s="611">
        <v>14182357</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grajet51qH2/seP5jZe/yV3w8GYYQdvC3CQnIPIGuPknSYzUHKRabQTvGjd1hvTAA8ehT2YBWcorBlUrNQybMw==" saltValue="gNIS3ciLuffUrAJn3WNS7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BM68" sqref="BM68"/>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7" t="s">
        <v>373</v>
      </c>
      <c r="B2" s="1107"/>
      <c r="C2" s="1107"/>
      <c r="D2" s="1107"/>
      <c r="E2" s="1107"/>
      <c r="F2" s="1107"/>
      <c r="G2" s="1107"/>
      <c r="H2" s="1107"/>
      <c r="I2" s="1107"/>
      <c r="J2" s="1107"/>
      <c r="K2" s="1107"/>
      <c r="L2" s="1107"/>
      <c r="M2" s="1107"/>
      <c r="N2" s="1107"/>
      <c r="O2" s="1107"/>
      <c r="P2" s="1107"/>
      <c r="Q2" s="1107"/>
      <c r="R2" s="1107"/>
      <c r="S2" s="1107"/>
      <c r="T2" s="1107"/>
      <c r="U2" s="1107"/>
      <c r="V2" s="1107"/>
      <c r="W2" s="1107"/>
      <c r="X2" s="1107"/>
      <c r="Y2" s="1107"/>
      <c r="Z2" s="1107"/>
      <c r="AA2" s="1107"/>
      <c r="AB2" s="1107"/>
      <c r="AC2" s="1107"/>
      <c r="AD2" s="1107"/>
      <c r="AE2" s="1107"/>
      <c r="AF2" s="1107"/>
      <c r="AG2" s="1107"/>
      <c r="AH2" s="1107"/>
      <c r="AI2" s="1107"/>
      <c r="AJ2" s="1107"/>
      <c r="AK2" s="1107"/>
      <c r="AL2" s="1107"/>
      <c r="AM2" s="1107"/>
      <c r="AN2" s="1107"/>
      <c r="AO2" s="1107"/>
      <c r="AP2" s="1107"/>
      <c r="AQ2" s="1107"/>
      <c r="AR2" s="1107"/>
      <c r="AS2" s="1107"/>
      <c r="AT2" s="1107"/>
      <c r="AU2" s="1107"/>
      <c r="AV2" s="1107"/>
      <c r="AW2" s="1107"/>
      <c r="AX2" s="1107"/>
      <c r="AY2" s="1107"/>
      <c r="AZ2" s="1107"/>
      <c r="BA2" s="1107"/>
      <c r="BB2" s="1107"/>
      <c r="BC2" s="1107"/>
      <c r="BD2" s="1107"/>
      <c r="BE2" s="1107"/>
      <c r="BF2" s="1107"/>
      <c r="BG2" s="1107"/>
      <c r="BH2" s="1107"/>
      <c r="BI2" s="1107"/>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8" t="s">
        <v>374</v>
      </c>
      <c r="DK2" s="1109"/>
      <c r="DL2" s="1109"/>
      <c r="DM2" s="1109"/>
      <c r="DN2" s="1109"/>
      <c r="DO2" s="1110"/>
      <c r="DP2" s="228"/>
      <c r="DQ2" s="1108" t="s">
        <v>375</v>
      </c>
      <c r="DR2" s="1109"/>
      <c r="DS2" s="1109"/>
      <c r="DT2" s="1109"/>
      <c r="DU2" s="1109"/>
      <c r="DV2" s="1109"/>
      <c r="DW2" s="1109"/>
      <c r="DX2" s="1109"/>
      <c r="DY2" s="1109"/>
      <c r="DZ2" s="1110"/>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377</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1003" t="s">
        <v>378</v>
      </c>
      <c r="B5" s="1004"/>
      <c r="C5" s="1004"/>
      <c r="D5" s="1004"/>
      <c r="E5" s="1004"/>
      <c r="F5" s="1004"/>
      <c r="G5" s="1004"/>
      <c r="H5" s="1004"/>
      <c r="I5" s="1004"/>
      <c r="J5" s="1004"/>
      <c r="K5" s="1004"/>
      <c r="L5" s="1004"/>
      <c r="M5" s="1004"/>
      <c r="N5" s="1004"/>
      <c r="O5" s="1004"/>
      <c r="P5" s="1005"/>
      <c r="Q5" s="989" t="s">
        <v>379</v>
      </c>
      <c r="R5" s="990"/>
      <c r="S5" s="990"/>
      <c r="T5" s="990"/>
      <c r="U5" s="991"/>
      <c r="V5" s="989" t="s">
        <v>380</v>
      </c>
      <c r="W5" s="990"/>
      <c r="X5" s="990"/>
      <c r="Y5" s="990"/>
      <c r="Z5" s="991"/>
      <c r="AA5" s="989" t="s">
        <v>381</v>
      </c>
      <c r="AB5" s="990"/>
      <c r="AC5" s="990"/>
      <c r="AD5" s="990"/>
      <c r="AE5" s="990"/>
      <c r="AF5" s="1111" t="s">
        <v>382</v>
      </c>
      <c r="AG5" s="990"/>
      <c r="AH5" s="990"/>
      <c r="AI5" s="990"/>
      <c r="AJ5" s="995"/>
      <c r="AK5" s="990" t="s">
        <v>383</v>
      </c>
      <c r="AL5" s="990"/>
      <c r="AM5" s="990"/>
      <c r="AN5" s="990"/>
      <c r="AO5" s="991"/>
      <c r="AP5" s="989" t="s">
        <v>384</v>
      </c>
      <c r="AQ5" s="990"/>
      <c r="AR5" s="990"/>
      <c r="AS5" s="990"/>
      <c r="AT5" s="991"/>
      <c r="AU5" s="989" t="s">
        <v>385</v>
      </c>
      <c r="AV5" s="990"/>
      <c r="AW5" s="990"/>
      <c r="AX5" s="990"/>
      <c r="AY5" s="995"/>
      <c r="AZ5" s="232"/>
      <c r="BA5" s="232"/>
      <c r="BB5" s="232"/>
      <c r="BC5" s="232"/>
      <c r="BD5" s="232"/>
      <c r="BE5" s="233"/>
      <c r="BF5" s="233"/>
      <c r="BG5" s="233"/>
      <c r="BH5" s="233"/>
      <c r="BI5" s="233"/>
      <c r="BJ5" s="233"/>
      <c r="BK5" s="233"/>
      <c r="BL5" s="233"/>
      <c r="BM5" s="233"/>
      <c r="BN5" s="233"/>
      <c r="BO5" s="233"/>
      <c r="BP5" s="233"/>
      <c r="BQ5" s="1003" t="s">
        <v>386</v>
      </c>
      <c r="BR5" s="1004"/>
      <c r="BS5" s="1004"/>
      <c r="BT5" s="1004"/>
      <c r="BU5" s="1004"/>
      <c r="BV5" s="1004"/>
      <c r="BW5" s="1004"/>
      <c r="BX5" s="1004"/>
      <c r="BY5" s="1004"/>
      <c r="BZ5" s="1004"/>
      <c r="CA5" s="1004"/>
      <c r="CB5" s="1004"/>
      <c r="CC5" s="1004"/>
      <c r="CD5" s="1004"/>
      <c r="CE5" s="1004"/>
      <c r="CF5" s="1004"/>
      <c r="CG5" s="1005"/>
      <c r="CH5" s="989" t="s">
        <v>387</v>
      </c>
      <c r="CI5" s="990"/>
      <c r="CJ5" s="990"/>
      <c r="CK5" s="990"/>
      <c r="CL5" s="991"/>
      <c r="CM5" s="989" t="s">
        <v>388</v>
      </c>
      <c r="CN5" s="990"/>
      <c r="CO5" s="990"/>
      <c r="CP5" s="990"/>
      <c r="CQ5" s="991"/>
      <c r="CR5" s="989" t="s">
        <v>389</v>
      </c>
      <c r="CS5" s="990"/>
      <c r="CT5" s="990"/>
      <c r="CU5" s="990"/>
      <c r="CV5" s="991"/>
      <c r="CW5" s="989" t="s">
        <v>390</v>
      </c>
      <c r="CX5" s="990"/>
      <c r="CY5" s="990"/>
      <c r="CZ5" s="990"/>
      <c r="DA5" s="991"/>
      <c r="DB5" s="989" t="s">
        <v>391</v>
      </c>
      <c r="DC5" s="990"/>
      <c r="DD5" s="990"/>
      <c r="DE5" s="990"/>
      <c r="DF5" s="991"/>
      <c r="DG5" s="1101" t="s">
        <v>392</v>
      </c>
      <c r="DH5" s="1102"/>
      <c r="DI5" s="1102"/>
      <c r="DJ5" s="1102"/>
      <c r="DK5" s="1103"/>
      <c r="DL5" s="1101" t="s">
        <v>393</v>
      </c>
      <c r="DM5" s="1102"/>
      <c r="DN5" s="1102"/>
      <c r="DO5" s="1102"/>
      <c r="DP5" s="1103"/>
      <c r="DQ5" s="989" t="s">
        <v>394</v>
      </c>
      <c r="DR5" s="990"/>
      <c r="DS5" s="990"/>
      <c r="DT5" s="990"/>
      <c r="DU5" s="991"/>
      <c r="DV5" s="989" t="s">
        <v>385</v>
      </c>
      <c r="DW5" s="990"/>
      <c r="DX5" s="990"/>
      <c r="DY5" s="990"/>
      <c r="DZ5" s="995"/>
      <c r="EA5" s="234"/>
    </row>
    <row r="6" spans="1:131" s="235" customFormat="1" ht="26.25" customHeight="1" thickBot="1" x14ac:dyDescent="0.2">
      <c r="A6" s="1006"/>
      <c r="B6" s="1007"/>
      <c r="C6" s="1007"/>
      <c r="D6" s="1007"/>
      <c r="E6" s="1007"/>
      <c r="F6" s="1007"/>
      <c r="G6" s="1007"/>
      <c r="H6" s="1007"/>
      <c r="I6" s="1007"/>
      <c r="J6" s="1007"/>
      <c r="K6" s="1007"/>
      <c r="L6" s="1007"/>
      <c r="M6" s="1007"/>
      <c r="N6" s="1007"/>
      <c r="O6" s="1007"/>
      <c r="P6" s="1008"/>
      <c r="Q6" s="992"/>
      <c r="R6" s="993"/>
      <c r="S6" s="993"/>
      <c r="T6" s="993"/>
      <c r="U6" s="994"/>
      <c r="V6" s="992"/>
      <c r="W6" s="993"/>
      <c r="X6" s="993"/>
      <c r="Y6" s="993"/>
      <c r="Z6" s="994"/>
      <c r="AA6" s="992"/>
      <c r="AB6" s="993"/>
      <c r="AC6" s="993"/>
      <c r="AD6" s="993"/>
      <c r="AE6" s="993"/>
      <c r="AF6" s="1112"/>
      <c r="AG6" s="993"/>
      <c r="AH6" s="993"/>
      <c r="AI6" s="993"/>
      <c r="AJ6" s="996"/>
      <c r="AK6" s="993"/>
      <c r="AL6" s="993"/>
      <c r="AM6" s="993"/>
      <c r="AN6" s="993"/>
      <c r="AO6" s="994"/>
      <c r="AP6" s="992"/>
      <c r="AQ6" s="993"/>
      <c r="AR6" s="993"/>
      <c r="AS6" s="993"/>
      <c r="AT6" s="994"/>
      <c r="AU6" s="992"/>
      <c r="AV6" s="993"/>
      <c r="AW6" s="993"/>
      <c r="AX6" s="993"/>
      <c r="AY6" s="996"/>
      <c r="AZ6" s="232"/>
      <c r="BA6" s="232"/>
      <c r="BB6" s="232"/>
      <c r="BC6" s="232"/>
      <c r="BD6" s="232"/>
      <c r="BE6" s="233"/>
      <c r="BF6" s="233"/>
      <c r="BG6" s="233"/>
      <c r="BH6" s="233"/>
      <c r="BI6" s="233"/>
      <c r="BJ6" s="233"/>
      <c r="BK6" s="233"/>
      <c r="BL6" s="233"/>
      <c r="BM6" s="233"/>
      <c r="BN6" s="233"/>
      <c r="BO6" s="233"/>
      <c r="BP6" s="233"/>
      <c r="BQ6" s="1006"/>
      <c r="BR6" s="1007"/>
      <c r="BS6" s="1007"/>
      <c r="BT6" s="1007"/>
      <c r="BU6" s="1007"/>
      <c r="BV6" s="1007"/>
      <c r="BW6" s="1007"/>
      <c r="BX6" s="1007"/>
      <c r="BY6" s="1007"/>
      <c r="BZ6" s="1007"/>
      <c r="CA6" s="1007"/>
      <c r="CB6" s="1007"/>
      <c r="CC6" s="1007"/>
      <c r="CD6" s="1007"/>
      <c r="CE6" s="1007"/>
      <c r="CF6" s="1007"/>
      <c r="CG6" s="100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04"/>
      <c r="DH6" s="1105"/>
      <c r="DI6" s="1105"/>
      <c r="DJ6" s="1105"/>
      <c r="DK6" s="1106"/>
      <c r="DL6" s="1104"/>
      <c r="DM6" s="1105"/>
      <c r="DN6" s="1105"/>
      <c r="DO6" s="1105"/>
      <c r="DP6" s="1106"/>
      <c r="DQ6" s="992"/>
      <c r="DR6" s="993"/>
      <c r="DS6" s="993"/>
      <c r="DT6" s="993"/>
      <c r="DU6" s="994"/>
      <c r="DV6" s="992"/>
      <c r="DW6" s="993"/>
      <c r="DX6" s="993"/>
      <c r="DY6" s="993"/>
      <c r="DZ6" s="996"/>
      <c r="EA6" s="234"/>
    </row>
    <row r="7" spans="1:131" s="235" customFormat="1" ht="26.25" customHeight="1" thickTop="1" x14ac:dyDescent="0.15">
      <c r="A7" s="236">
        <v>1</v>
      </c>
      <c r="B7" s="1044" t="s">
        <v>395</v>
      </c>
      <c r="C7" s="1045"/>
      <c r="D7" s="1045"/>
      <c r="E7" s="1045"/>
      <c r="F7" s="1045"/>
      <c r="G7" s="1045"/>
      <c r="H7" s="1045"/>
      <c r="I7" s="1045"/>
      <c r="J7" s="1045"/>
      <c r="K7" s="1045"/>
      <c r="L7" s="1045"/>
      <c r="M7" s="1045"/>
      <c r="N7" s="1045"/>
      <c r="O7" s="1045"/>
      <c r="P7" s="1046"/>
      <c r="Q7" s="1090">
        <v>23869</v>
      </c>
      <c r="R7" s="1091"/>
      <c r="S7" s="1091"/>
      <c r="T7" s="1091"/>
      <c r="U7" s="1091"/>
      <c r="V7" s="1091">
        <v>23223</v>
      </c>
      <c r="W7" s="1091"/>
      <c r="X7" s="1091"/>
      <c r="Y7" s="1091"/>
      <c r="Z7" s="1091"/>
      <c r="AA7" s="1091">
        <v>646</v>
      </c>
      <c r="AB7" s="1091"/>
      <c r="AC7" s="1091"/>
      <c r="AD7" s="1091"/>
      <c r="AE7" s="1092"/>
      <c r="AF7" s="1093">
        <v>594</v>
      </c>
      <c r="AG7" s="1094"/>
      <c r="AH7" s="1094"/>
      <c r="AI7" s="1094"/>
      <c r="AJ7" s="1095"/>
      <c r="AK7" s="1096">
        <v>1043</v>
      </c>
      <c r="AL7" s="1097"/>
      <c r="AM7" s="1097"/>
      <c r="AN7" s="1097"/>
      <c r="AO7" s="1097"/>
      <c r="AP7" s="1097">
        <v>13505</v>
      </c>
      <c r="AQ7" s="1097"/>
      <c r="AR7" s="1097"/>
      <c r="AS7" s="1097"/>
      <c r="AT7" s="1097"/>
      <c r="AU7" s="1098"/>
      <c r="AV7" s="1098"/>
      <c r="AW7" s="1098"/>
      <c r="AX7" s="1098"/>
      <c r="AY7" s="1099"/>
      <c r="AZ7" s="232"/>
      <c r="BA7" s="232"/>
      <c r="BB7" s="232"/>
      <c r="BC7" s="232"/>
      <c r="BD7" s="232"/>
      <c r="BE7" s="233"/>
      <c r="BF7" s="233"/>
      <c r="BG7" s="233"/>
      <c r="BH7" s="233"/>
      <c r="BI7" s="233"/>
      <c r="BJ7" s="233"/>
      <c r="BK7" s="233"/>
      <c r="BL7" s="233"/>
      <c r="BM7" s="233"/>
      <c r="BN7" s="233"/>
      <c r="BO7" s="233"/>
      <c r="BP7" s="233"/>
      <c r="BQ7" s="236">
        <v>1</v>
      </c>
      <c r="BR7" s="237"/>
      <c r="BS7" s="1087"/>
      <c r="BT7" s="1088"/>
      <c r="BU7" s="1088"/>
      <c r="BV7" s="1088"/>
      <c r="BW7" s="1088"/>
      <c r="BX7" s="1088"/>
      <c r="BY7" s="1088"/>
      <c r="BZ7" s="1088"/>
      <c r="CA7" s="1088"/>
      <c r="CB7" s="1088"/>
      <c r="CC7" s="1088"/>
      <c r="CD7" s="1088"/>
      <c r="CE7" s="1088"/>
      <c r="CF7" s="1088"/>
      <c r="CG7" s="1100"/>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087"/>
      <c r="DW7" s="1088"/>
      <c r="DX7" s="1088"/>
      <c r="DY7" s="1088"/>
      <c r="DZ7" s="1089"/>
      <c r="EA7" s="234"/>
    </row>
    <row r="8" spans="1:131" s="235" customFormat="1" ht="26.25" customHeight="1" x14ac:dyDescent="0.15">
      <c r="A8" s="238">
        <v>2</v>
      </c>
      <c r="B8" s="1030" t="s">
        <v>396</v>
      </c>
      <c r="C8" s="1031"/>
      <c r="D8" s="1031"/>
      <c r="E8" s="1031"/>
      <c r="F8" s="1031"/>
      <c r="G8" s="1031"/>
      <c r="H8" s="1031"/>
      <c r="I8" s="1031"/>
      <c r="J8" s="1031"/>
      <c r="K8" s="1031"/>
      <c r="L8" s="1031"/>
      <c r="M8" s="1031"/>
      <c r="N8" s="1031"/>
      <c r="O8" s="1031"/>
      <c r="P8" s="1032"/>
      <c r="Q8" s="1038">
        <v>49</v>
      </c>
      <c r="R8" s="1039"/>
      <c r="S8" s="1039"/>
      <c r="T8" s="1039"/>
      <c r="U8" s="1039"/>
      <c r="V8" s="1039">
        <v>49</v>
      </c>
      <c r="W8" s="1039"/>
      <c r="X8" s="1039"/>
      <c r="Y8" s="1039"/>
      <c r="Z8" s="1039"/>
      <c r="AA8" s="1039" t="s">
        <v>513</v>
      </c>
      <c r="AB8" s="1039"/>
      <c r="AC8" s="1039"/>
      <c r="AD8" s="1039"/>
      <c r="AE8" s="1040"/>
      <c r="AF8" s="1035" t="s">
        <v>397</v>
      </c>
      <c r="AG8" s="1036"/>
      <c r="AH8" s="1036"/>
      <c r="AI8" s="1036"/>
      <c r="AJ8" s="1037"/>
      <c r="AK8" s="1080">
        <v>49</v>
      </c>
      <c r="AL8" s="1081"/>
      <c r="AM8" s="1081"/>
      <c r="AN8" s="1081"/>
      <c r="AO8" s="1081"/>
      <c r="AP8" s="1081">
        <v>79</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1000"/>
      <c r="BT8" s="1001"/>
      <c r="BU8" s="1001"/>
      <c r="BV8" s="1001"/>
      <c r="BW8" s="1001"/>
      <c r="BX8" s="1001"/>
      <c r="BY8" s="1001"/>
      <c r="BZ8" s="1001"/>
      <c r="CA8" s="1001"/>
      <c r="CB8" s="1001"/>
      <c r="CC8" s="1001"/>
      <c r="CD8" s="1001"/>
      <c r="CE8" s="1001"/>
      <c r="CF8" s="1001"/>
      <c r="CG8" s="1016"/>
      <c r="CH8" s="997"/>
      <c r="CI8" s="998"/>
      <c r="CJ8" s="998"/>
      <c r="CK8" s="998"/>
      <c r="CL8" s="999"/>
      <c r="CM8" s="997"/>
      <c r="CN8" s="998"/>
      <c r="CO8" s="998"/>
      <c r="CP8" s="998"/>
      <c r="CQ8" s="999"/>
      <c r="CR8" s="997"/>
      <c r="CS8" s="998"/>
      <c r="CT8" s="998"/>
      <c r="CU8" s="998"/>
      <c r="CV8" s="999"/>
      <c r="CW8" s="997"/>
      <c r="CX8" s="998"/>
      <c r="CY8" s="998"/>
      <c r="CZ8" s="998"/>
      <c r="DA8" s="999"/>
      <c r="DB8" s="997"/>
      <c r="DC8" s="998"/>
      <c r="DD8" s="998"/>
      <c r="DE8" s="998"/>
      <c r="DF8" s="999"/>
      <c r="DG8" s="997"/>
      <c r="DH8" s="998"/>
      <c r="DI8" s="998"/>
      <c r="DJ8" s="998"/>
      <c r="DK8" s="999"/>
      <c r="DL8" s="997"/>
      <c r="DM8" s="998"/>
      <c r="DN8" s="998"/>
      <c r="DO8" s="998"/>
      <c r="DP8" s="999"/>
      <c r="DQ8" s="997"/>
      <c r="DR8" s="998"/>
      <c r="DS8" s="998"/>
      <c r="DT8" s="998"/>
      <c r="DU8" s="999"/>
      <c r="DV8" s="1000"/>
      <c r="DW8" s="1001"/>
      <c r="DX8" s="1001"/>
      <c r="DY8" s="1001"/>
      <c r="DZ8" s="1002"/>
      <c r="EA8" s="234"/>
    </row>
    <row r="9" spans="1:131" s="235" customFormat="1" ht="26.25" customHeight="1" x14ac:dyDescent="0.15">
      <c r="A9" s="238">
        <v>3</v>
      </c>
      <c r="B9" s="1030" t="s">
        <v>398</v>
      </c>
      <c r="C9" s="1031"/>
      <c r="D9" s="1031"/>
      <c r="E9" s="1031"/>
      <c r="F9" s="1031"/>
      <c r="G9" s="1031"/>
      <c r="H9" s="1031"/>
      <c r="I9" s="1031"/>
      <c r="J9" s="1031"/>
      <c r="K9" s="1031"/>
      <c r="L9" s="1031"/>
      <c r="M9" s="1031"/>
      <c r="N9" s="1031"/>
      <c r="O9" s="1031"/>
      <c r="P9" s="1032"/>
      <c r="Q9" s="1038">
        <v>2</v>
      </c>
      <c r="R9" s="1039"/>
      <c r="S9" s="1039"/>
      <c r="T9" s="1039"/>
      <c r="U9" s="1039"/>
      <c r="V9" s="1039">
        <v>0</v>
      </c>
      <c r="W9" s="1039"/>
      <c r="X9" s="1039"/>
      <c r="Y9" s="1039"/>
      <c r="Z9" s="1039"/>
      <c r="AA9" s="1039">
        <v>2</v>
      </c>
      <c r="AB9" s="1039"/>
      <c r="AC9" s="1039"/>
      <c r="AD9" s="1039"/>
      <c r="AE9" s="1040"/>
      <c r="AF9" s="1035">
        <v>2</v>
      </c>
      <c r="AG9" s="1036"/>
      <c r="AH9" s="1036"/>
      <c r="AI9" s="1036"/>
      <c r="AJ9" s="1037"/>
      <c r="AK9" s="1080" t="s">
        <v>513</v>
      </c>
      <c r="AL9" s="1081"/>
      <c r="AM9" s="1081"/>
      <c r="AN9" s="1081"/>
      <c r="AO9" s="1081"/>
      <c r="AP9" s="1081" t="s">
        <v>513</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1000"/>
      <c r="BT9" s="1001"/>
      <c r="BU9" s="1001"/>
      <c r="BV9" s="1001"/>
      <c r="BW9" s="1001"/>
      <c r="BX9" s="1001"/>
      <c r="BY9" s="1001"/>
      <c r="BZ9" s="1001"/>
      <c r="CA9" s="1001"/>
      <c r="CB9" s="1001"/>
      <c r="CC9" s="1001"/>
      <c r="CD9" s="1001"/>
      <c r="CE9" s="1001"/>
      <c r="CF9" s="1001"/>
      <c r="CG9" s="1016"/>
      <c r="CH9" s="997"/>
      <c r="CI9" s="998"/>
      <c r="CJ9" s="998"/>
      <c r="CK9" s="998"/>
      <c r="CL9" s="999"/>
      <c r="CM9" s="997"/>
      <c r="CN9" s="998"/>
      <c r="CO9" s="998"/>
      <c r="CP9" s="998"/>
      <c r="CQ9" s="999"/>
      <c r="CR9" s="997"/>
      <c r="CS9" s="998"/>
      <c r="CT9" s="998"/>
      <c r="CU9" s="998"/>
      <c r="CV9" s="999"/>
      <c r="CW9" s="997"/>
      <c r="CX9" s="998"/>
      <c r="CY9" s="998"/>
      <c r="CZ9" s="998"/>
      <c r="DA9" s="999"/>
      <c r="DB9" s="997"/>
      <c r="DC9" s="998"/>
      <c r="DD9" s="998"/>
      <c r="DE9" s="998"/>
      <c r="DF9" s="999"/>
      <c r="DG9" s="997"/>
      <c r="DH9" s="998"/>
      <c r="DI9" s="998"/>
      <c r="DJ9" s="998"/>
      <c r="DK9" s="999"/>
      <c r="DL9" s="997"/>
      <c r="DM9" s="998"/>
      <c r="DN9" s="998"/>
      <c r="DO9" s="998"/>
      <c r="DP9" s="999"/>
      <c r="DQ9" s="997"/>
      <c r="DR9" s="998"/>
      <c r="DS9" s="998"/>
      <c r="DT9" s="998"/>
      <c r="DU9" s="999"/>
      <c r="DV9" s="1000"/>
      <c r="DW9" s="1001"/>
      <c r="DX9" s="1001"/>
      <c r="DY9" s="1001"/>
      <c r="DZ9" s="1002"/>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1000"/>
      <c r="BT10" s="1001"/>
      <c r="BU10" s="1001"/>
      <c r="BV10" s="1001"/>
      <c r="BW10" s="1001"/>
      <c r="BX10" s="1001"/>
      <c r="BY10" s="1001"/>
      <c r="BZ10" s="1001"/>
      <c r="CA10" s="1001"/>
      <c r="CB10" s="1001"/>
      <c r="CC10" s="1001"/>
      <c r="CD10" s="1001"/>
      <c r="CE10" s="1001"/>
      <c r="CF10" s="1001"/>
      <c r="CG10" s="1016"/>
      <c r="CH10" s="997"/>
      <c r="CI10" s="998"/>
      <c r="CJ10" s="998"/>
      <c r="CK10" s="998"/>
      <c r="CL10" s="999"/>
      <c r="CM10" s="997"/>
      <c r="CN10" s="998"/>
      <c r="CO10" s="998"/>
      <c r="CP10" s="998"/>
      <c r="CQ10" s="999"/>
      <c r="CR10" s="997"/>
      <c r="CS10" s="998"/>
      <c r="CT10" s="998"/>
      <c r="CU10" s="998"/>
      <c r="CV10" s="999"/>
      <c r="CW10" s="997"/>
      <c r="CX10" s="998"/>
      <c r="CY10" s="998"/>
      <c r="CZ10" s="998"/>
      <c r="DA10" s="999"/>
      <c r="DB10" s="997"/>
      <c r="DC10" s="998"/>
      <c r="DD10" s="998"/>
      <c r="DE10" s="998"/>
      <c r="DF10" s="999"/>
      <c r="DG10" s="997"/>
      <c r="DH10" s="998"/>
      <c r="DI10" s="998"/>
      <c r="DJ10" s="998"/>
      <c r="DK10" s="999"/>
      <c r="DL10" s="997"/>
      <c r="DM10" s="998"/>
      <c r="DN10" s="998"/>
      <c r="DO10" s="998"/>
      <c r="DP10" s="999"/>
      <c r="DQ10" s="997"/>
      <c r="DR10" s="998"/>
      <c r="DS10" s="998"/>
      <c r="DT10" s="998"/>
      <c r="DU10" s="999"/>
      <c r="DV10" s="1000"/>
      <c r="DW10" s="1001"/>
      <c r="DX10" s="1001"/>
      <c r="DY10" s="1001"/>
      <c r="DZ10" s="1002"/>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1000"/>
      <c r="BT11" s="1001"/>
      <c r="BU11" s="1001"/>
      <c r="BV11" s="1001"/>
      <c r="BW11" s="1001"/>
      <c r="BX11" s="1001"/>
      <c r="BY11" s="1001"/>
      <c r="BZ11" s="1001"/>
      <c r="CA11" s="1001"/>
      <c r="CB11" s="1001"/>
      <c r="CC11" s="1001"/>
      <c r="CD11" s="1001"/>
      <c r="CE11" s="1001"/>
      <c r="CF11" s="1001"/>
      <c r="CG11" s="1016"/>
      <c r="CH11" s="997"/>
      <c r="CI11" s="998"/>
      <c r="CJ11" s="998"/>
      <c r="CK11" s="998"/>
      <c r="CL11" s="999"/>
      <c r="CM11" s="997"/>
      <c r="CN11" s="998"/>
      <c r="CO11" s="998"/>
      <c r="CP11" s="998"/>
      <c r="CQ11" s="999"/>
      <c r="CR11" s="997"/>
      <c r="CS11" s="998"/>
      <c r="CT11" s="998"/>
      <c r="CU11" s="998"/>
      <c r="CV11" s="999"/>
      <c r="CW11" s="997"/>
      <c r="CX11" s="998"/>
      <c r="CY11" s="998"/>
      <c r="CZ11" s="998"/>
      <c r="DA11" s="999"/>
      <c r="DB11" s="997"/>
      <c r="DC11" s="998"/>
      <c r="DD11" s="998"/>
      <c r="DE11" s="998"/>
      <c r="DF11" s="999"/>
      <c r="DG11" s="997"/>
      <c r="DH11" s="998"/>
      <c r="DI11" s="998"/>
      <c r="DJ11" s="998"/>
      <c r="DK11" s="999"/>
      <c r="DL11" s="997"/>
      <c r="DM11" s="998"/>
      <c r="DN11" s="998"/>
      <c r="DO11" s="998"/>
      <c r="DP11" s="999"/>
      <c r="DQ11" s="997"/>
      <c r="DR11" s="998"/>
      <c r="DS11" s="998"/>
      <c r="DT11" s="998"/>
      <c r="DU11" s="999"/>
      <c r="DV11" s="1000"/>
      <c r="DW11" s="1001"/>
      <c r="DX11" s="1001"/>
      <c r="DY11" s="1001"/>
      <c r="DZ11" s="1002"/>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1000"/>
      <c r="BT12" s="1001"/>
      <c r="BU12" s="1001"/>
      <c r="BV12" s="1001"/>
      <c r="BW12" s="1001"/>
      <c r="BX12" s="1001"/>
      <c r="BY12" s="1001"/>
      <c r="BZ12" s="1001"/>
      <c r="CA12" s="1001"/>
      <c r="CB12" s="1001"/>
      <c r="CC12" s="1001"/>
      <c r="CD12" s="1001"/>
      <c r="CE12" s="1001"/>
      <c r="CF12" s="1001"/>
      <c r="CG12" s="1016"/>
      <c r="CH12" s="997"/>
      <c r="CI12" s="998"/>
      <c r="CJ12" s="998"/>
      <c r="CK12" s="998"/>
      <c r="CL12" s="999"/>
      <c r="CM12" s="997"/>
      <c r="CN12" s="998"/>
      <c r="CO12" s="998"/>
      <c r="CP12" s="998"/>
      <c r="CQ12" s="999"/>
      <c r="CR12" s="997"/>
      <c r="CS12" s="998"/>
      <c r="CT12" s="998"/>
      <c r="CU12" s="998"/>
      <c r="CV12" s="999"/>
      <c r="CW12" s="997"/>
      <c r="CX12" s="998"/>
      <c r="CY12" s="998"/>
      <c r="CZ12" s="998"/>
      <c r="DA12" s="999"/>
      <c r="DB12" s="997"/>
      <c r="DC12" s="998"/>
      <c r="DD12" s="998"/>
      <c r="DE12" s="998"/>
      <c r="DF12" s="999"/>
      <c r="DG12" s="997"/>
      <c r="DH12" s="998"/>
      <c r="DI12" s="998"/>
      <c r="DJ12" s="998"/>
      <c r="DK12" s="999"/>
      <c r="DL12" s="997"/>
      <c r="DM12" s="998"/>
      <c r="DN12" s="998"/>
      <c r="DO12" s="998"/>
      <c r="DP12" s="999"/>
      <c r="DQ12" s="997"/>
      <c r="DR12" s="998"/>
      <c r="DS12" s="998"/>
      <c r="DT12" s="998"/>
      <c r="DU12" s="999"/>
      <c r="DV12" s="1000"/>
      <c r="DW12" s="1001"/>
      <c r="DX12" s="1001"/>
      <c r="DY12" s="1001"/>
      <c r="DZ12" s="1002"/>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1000"/>
      <c r="BT13" s="1001"/>
      <c r="BU13" s="1001"/>
      <c r="BV13" s="1001"/>
      <c r="BW13" s="1001"/>
      <c r="BX13" s="1001"/>
      <c r="BY13" s="1001"/>
      <c r="BZ13" s="1001"/>
      <c r="CA13" s="1001"/>
      <c r="CB13" s="1001"/>
      <c r="CC13" s="1001"/>
      <c r="CD13" s="1001"/>
      <c r="CE13" s="1001"/>
      <c r="CF13" s="1001"/>
      <c r="CG13" s="1016"/>
      <c r="CH13" s="997"/>
      <c r="CI13" s="998"/>
      <c r="CJ13" s="998"/>
      <c r="CK13" s="998"/>
      <c r="CL13" s="999"/>
      <c r="CM13" s="997"/>
      <c r="CN13" s="998"/>
      <c r="CO13" s="998"/>
      <c r="CP13" s="998"/>
      <c r="CQ13" s="999"/>
      <c r="CR13" s="997"/>
      <c r="CS13" s="998"/>
      <c r="CT13" s="998"/>
      <c r="CU13" s="998"/>
      <c r="CV13" s="999"/>
      <c r="CW13" s="997"/>
      <c r="CX13" s="998"/>
      <c r="CY13" s="998"/>
      <c r="CZ13" s="998"/>
      <c r="DA13" s="999"/>
      <c r="DB13" s="997"/>
      <c r="DC13" s="998"/>
      <c r="DD13" s="998"/>
      <c r="DE13" s="998"/>
      <c r="DF13" s="999"/>
      <c r="DG13" s="997"/>
      <c r="DH13" s="998"/>
      <c r="DI13" s="998"/>
      <c r="DJ13" s="998"/>
      <c r="DK13" s="999"/>
      <c r="DL13" s="997"/>
      <c r="DM13" s="998"/>
      <c r="DN13" s="998"/>
      <c r="DO13" s="998"/>
      <c r="DP13" s="999"/>
      <c r="DQ13" s="997"/>
      <c r="DR13" s="998"/>
      <c r="DS13" s="998"/>
      <c r="DT13" s="998"/>
      <c r="DU13" s="999"/>
      <c r="DV13" s="1000"/>
      <c r="DW13" s="1001"/>
      <c r="DX13" s="1001"/>
      <c r="DY13" s="1001"/>
      <c r="DZ13" s="1002"/>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1000"/>
      <c r="BT14" s="1001"/>
      <c r="BU14" s="1001"/>
      <c r="BV14" s="1001"/>
      <c r="BW14" s="1001"/>
      <c r="BX14" s="1001"/>
      <c r="BY14" s="1001"/>
      <c r="BZ14" s="1001"/>
      <c r="CA14" s="1001"/>
      <c r="CB14" s="1001"/>
      <c r="CC14" s="1001"/>
      <c r="CD14" s="1001"/>
      <c r="CE14" s="1001"/>
      <c r="CF14" s="1001"/>
      <c r="CG14" s="1016"/>
      <c r="CH14" s="997"/>
      <c r="CI14" s="998"/>
      <c r="CJ14" s="998"/>
      <c r="CK14" s="998"/>
      <c r="CL14" s="999"/>
      <c r="CM14" s="997"/>
      <c r="CN14" s="998"/>
      <c r="CO14" s="998"/>
      <c r="CP14" s="998"/>
      <c r="CQ14" s="999"/>
      <c r="CR14" s="997"/>
      <c r="CS14" s="998"/>
      <c r="CT14" s="998"/>
      <c r="CU14" s="998"/>
      <c r="CV14" s="999"/>
      <c r="CW14" s="997"/>
      <c r="CX14" s="998"/>
      <c r="CY14" s="998"/>
      <c r="CZ14" s="998"/>
      <c r="DA14" s="999"/>
      <c r="DB14" s="997"/>
      <c r="DC14" s="998"/>
      <c r="DD14" s="998"/>
      <c r="DE14" s="998"/>
      <c r="DF14" s="999"/>
      <c r="DG14" s="997"/>
      <c r="DH14" s="998"/>
      <c r="DI14" s="998"/>
      <c r="DJ14" s="998"/>
      <c r="DK14" s="999"/>
      <c r="DL14" s="997"/>
      <c r="DM14" s="998"/>
      <c r="DN14" s="998"/>
      <c r="DO14" s="998"/>
      <c r="DP14" s="999"/>
      <c r="DQ14" s="997"/>
      <c r="DR14" s="998"/>
      <c r="DS14" s="998"/>
      <c r="DT14" s="998"/>
      <c r="DU14" s="999"/>
      <c r="DV14" s="1000"/>
      <c r="DW14" s="1001"/>
      <c r="DX14" s="1001"/>
      <c r="DY14" s="1001"/>
      <c r="DZ14" s="1002"/>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1000"/>
      <c r="BT15" s="1001"/>
      <c r="BU15" s="1001"/>
      <c r="BV15" s="1001"/>
      <c r="BW15" s="1001"/>
      <c r="BX15" s="1001"/>
      <c r="BY15" s="1001"/>
      <c r="BZ15" s="1001"/>
      <c r="CA15" s="1001"/>
      <c r="CB15" s="1001"/>
      <c r="CC15" s="1001"/>
      <c r="CD15" s="1001"/>
      <c r="CE15" s="1001"/>
      <c r="CF15" s="1001"/>
      <c r="CG15" s="1016"/>
      <c r="CH15" s="997"/>
      <c r="CI15" s="998"/>
      <c r="CJ15" s="998"/>
      <c r="CK15" s="998"/>
      <c r="CL15" s="999"/>
      <c r="CM15" s="997"/>
      <c r="CN15" s="998"/>
      <c r="CO15" s="998"/>
      <c r="CP15" s="998"/>
      <c r="CQ15" s="999"/>
      <c r="CR15" s="997"/>
      <c r="CS15" s="998"/>
      <c r="CT15" s="998"/>
      <c r="CU15" s="998"/>
      <c r="CV15" s="999"/>
      <c r="CW15" s="997"/>
      <c r="CX15" s="998"/>
      <c r="CY15" s="998"/>
      <c r="CZ15" s="998"/>
      <c r="DA15" s="999"/>
      <c r="DB15" s="997"/>
      <c r="DC15" s="998"/>
      <c r="DD15" s="998"/>
      <c r="DE15" s="998"/>
      <c r="DF15" s="999"/>
      <c r="DG15" s="997"/>
      <c r="DH15" s="998"/>
      <c r="DI15" s="998"/>
      <c r="DJ15" s="998"/>
      <c r="DK15" s="999"/>
      <c r="DL15" s="997"/>
      <c r="DM15" s="998"/>
      <c r="DN15" s="998"/>
      <c r="DO15" s="998"/>
      <c r="DP15" s="999"/>
      <c r="DQ15" s="997"/>
      <c r="DR15" s="998"/>
      <c r="DS15" s="998"/>
      <c r="DT15" s="998"/>
      <c r="DU15" s="999"/>
      <c r="DV15" s="1000"/>
      <c r="DW15" s="1001"/>
      <c r="DX15" s="1001"/>
      <c r="DY15" s="1001"/>
      <c r="DZ15" s="1002"/>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1000"/>
      <c r="BT16" s="1001"/>
      <c r="BU16" s="1001"/>
      <c r="BV16" s="1001"/>
      <c r="BW16" s="1001"/>
      <c r="BX16" s="1001"/>
      <c r="BY16" s="1001"/>
      <c r="BZ16" s="1001"/>
      <c r="CA16" s="1001"/>
      <c r="CB16" s="1001"/>
      <c r="CC16" s="1001"/>
      <c r="CD16" s="1001"/>
      <c r="CE16" s="1001"/>
      <c r="CF16" s="1001"/>
      <c r="CG16" s="1016"/>
      <c r="CH16" s="997"/>
      <c r="CI16" s="998"/>
      <c r="CJ16" s="998"/>
      <c r="CK16" s="998"/>
      <c r="CL16" s="999"/>
      <c r="CM16" s="997"/>
      <c r="CN16" s="998"/>
      <c r="CO16" s="998"/>
      <c r="CP16" s="998"/>
      <c r="CQ16" s="999"/>
      <c r="CR16" s="997"/>
      <c r="CS16" s="998"/>
      <c r="CT16" s="998"/>
      <c r="CU16" s="998"/>
      <c r="CV16" s="999"/>
      <c r="CW16" s="997"/>
      <c r="CX16" s="998"/>
      <c r="CY16" s="998"/>
      <c r="CZ16" s="998"/>
      <c r="DA16" s="999"/>
      <c r="DB16" s="997"/>
      <c r="DC16" s="998"/>
      <c r="DD16" s="998"/>
      <c r="DE16" s="998"/>
      <c r="DF16" s="999"/>
      <c r="DG16" s="997"/>
      <c r="DH16" s="998"/>
      <c r="DI16" s="998"/>
      <c r="DJ16" s="998"/>
      <c r="DK16" s="999"/>
      <c r="DL16" s="997"/>
      <c r="DM16" s="998"/>
      <c r="DN16" s="998"/>
      <c r="DO16" s="998"/>
      <c r="DP16" s="999"/>
      <c r="DQ16" s="997"/>
      <c r="DR16" s="998"/>
      <c r="DS16" s="998"/>
      <c r="DT16" s="998"/>
      <c r="DU16" s="999"/>
      <c r="DV16" s="1000"/>
      <c r="DW16" s="1001"/>
      <c r="DX16" s="1001"/>
      <c r="DY16" s="1001"/>
      <c r="DZ16" s="1002"/>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1000"/>
      <c r="BT17" s="1001"/>
      <c r="BU17" s="1001"/>
      <c r="BV17" s="1001"/>
      <c r="BW17" s="1001"/>
      <c r="BX17" s="1001"/>
      <c r="BY17" s="1001"/>
      <c r="BZ17" s="1001"/>
      <c r="CA17" s="1001"/>
      <c r="CB17" s="1001"/>
      <c r="CC17" s="1001"/>
      <c r="CD17" s="1001"/>
      <c r="CE17" s="1001"/>
      <c r="CF17" s="1001"/>
      <c r="CG17" s="1016"/>
      <c r="CH17" s="997"/>
      <c r="CI17" s="998"/>
      <c r="CJ17" s="998"/>
      <c r="CK17" s="998"/>
      <c r="CL17" s="999"/>
      <c r="CM17" s="997"/>
      <c r="CN17" s="998"/>
      <c r="CO17" s="998"/>
      <c r="CP17" s="998"/>
      <c r="CQ17" s="999"/>
      <c r="CR17" s="997"/>
      <c r="CS17" s="998"/>
      <c r="CT17" s="998"/>
      <c r="CU17" s="998"/>
      <c r="CV17" s="999"/>
      <c r="CW17" s="997"/>
      <c r="CX17" s="998"/>
      <c r="CY17" s="998"/>
      <c r="CZ17" s="998"/>
      <c r="DA17" s="999"/>
      <c r="DB17" s="997"/>
      <c r="DC17" s="998"/>
      <c r="DD17" s="998"/>
      <c r="DE17" s="998"/>
      <c r="DF17" s="999"/>
      <c r="DG17" s="997"/>
      <c r="DH17" s="998"/>
      <c r="DI17" s="998"/>
      <c r="DJ17" s="998"/>
      <c r="DK17" s="999"/>
      <c r="DL17" s="997"/>
      <c r="DM17" s="998"/>
      <c r="DN17" s="998"/>
      <c r="DO17" s="998"/>
      <c r="DP17" s="999"/>
      <c r="DQ17" s="997"/>
      <c r="DR17" s="998"/>
      <c r="DS17" s="998"/>
      <c r="DT17" s="998"/>
      <c r="DU17" s="999"/>
      <c r="DV17" s="1000"/>
      <c r="DW17" s="1001"/>
      <c r="DX17" s="1001"/>
      <c r="DY17" s="1001"/>
      <c r="DZ17" s="1002"/>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1000"/>
      <c r="BT18" s="1001"/>
      <c r="BU18" s="1001"/>
      <c r="BV18" s="1001"/>
      <c r="BW18" s="1001"/>
      <c r="BX18" s="1001"/>
      <c r="BY18" s="1001"/>
      <c r="BZ18" s="1001"/>
      <c r="CA18" s="1001"/>
      <c r="CB18" s="1001"/>
      <c r="CC18" s="1001"/>
      <c r="CD18" s="1001"/>
      <c r="CE18" s="1001"/>
      <c r="CF18" s="1001"/>
      <c r="CG18" s="1016"/>
      <c r="CH18" s="997"/>
      <c r="CI18" s="998"/>
      <c r="CJ18" s="998"/>
      <c r="CK18" s="998"/>
      <c r="CL18" s="999"/>
      <c r="CM18" s="997"/>
      <c r="CN18" s="998"/>
      <c r="CO18" s="998"/>
      <c r="CP18" s="998"/>
      <c r="CQ18" s="999"/>
      <c r="CR18" s="997"/>
      <c r="CS18" s="998"/>
      <c r="CT18" s="998"/>
      <c r="CU18" s="998"/>
      <c r="CV18" s="999"/>
      <c r="CW18" s="997"/>
      <c r="CX18" s="998"/>
      <c r="CY18" s="998"/>
      <c r="CZ18" s="998"/>
      <c r="DA18" s="999"/>
      <c r="DB18" s="997"/>
      <c r="DC18" s="998"/>
      <c r="DD18" s="998"/>
      <c r="DE18" s="998"/>
      <c r="DF18" s="999"/>
      <c r="DG18" s="997"/>
      <c r="DH18" s="998"/>
      <c r="DI18" s="998"/>
      <c r="DJ18" s="998"/>
      <c r="DK18" s="999"/>
      <c r="DL18" s="997"/>
      <c r="DM18" s="998"/>
      <c r="DN18" s="998"/>
      <c r="DO18" s="998"/>
      <c r="DP18" s="999"/>
      <c r="DQ18" s="997"/>
      <c r="DR18" s="998"/>
      <c r="DS18" s="998"/>
      <c r="DT18" s="998"/>
      <c r="DU18" s="999"/>
      <c r="DV18" s="1000"/>
      <c r="DW18" s="1001"/>
      <c r="DX18" s="1001"/>
      <c r="DY18" s="1001"/>
      <c r="DZ18" s="1002"/>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1000"/>
      <c r="BT19" s="1001"/>
      <c r="BU19" s="1001"/>
      <c r="BV19" s="1001"/>
      <c r="BW19" s="1001"/>
      <c r="BX19" s="1001"/>
      <c r="BY19" s="1001"/>
      <c r="BZ19" s="1001"/>
      <c r="CA19" s="1001"/>
      <c r="CB19" s="1001"/>
      <c r="CC19" s="1001"/>
      <c r="CD19" s="1001"/>
      <c r="CE19" s="1001"/>
      <c r="CF19" s="1001"/>
      <c r="CG19" s="1016"/>
      <c r="CH19" s="997"/>
      <c r="CI19" s="998"/>
      <c r="CJ19" s="998"/>
      <c r="CK19" s="998"/>
      <c r="CL19" s="999"/>
      <c r="CM19" s="997"/>
      <c r="CN19" s="998"/>
      <c r="CO19" s="998"/>
      <c r="CP19" s="998"/>
      <c r="CQ19" s="999"/>
      <c r="CR19" s="997"/>
      <c r="CS19" s="998"/>
      <c r="CT19" s="998"/>
      <c r="CU19" s="998"/>
      <c r="CV19" s="999"/>
      <c r="CW19" s="997"/>
      <c r="CX19" s="998"/>
      <c r="CY19" s="998"/>
      <c r="CZ19" s="998"/>
      <c r="DA19" s="999"/>
      <c r="DB19" s="997"/>
      <c r="DC19" s="998"/>
      <c r="DD19" s="998"/>
      <c r="DE19" s="998"/>
      <c r="DF19" s="999"/>
      <c r="DG19" s="997"/>
      <c r="DH19" s="998"/>
      <c r="DI19" s="998"/>
      <c r="DJ19" s="998"/>
      <c r="DK19" s="999"/>
      <c r="DL19" s="997"/>
      <c r="DM19" s="998"/>
      <c r="DN19" s="998"/>
      <c r="DO19" s="998"/>
      <c r="DP19" s="999"/>
      <c r="DQ19" s="997"/>
      <c r="DR19" s="998"/>
      <c r="DS19" s="998"/>
      <c r="DT19" s="998"/>
      <c r="DU19" s="999"/>
      <c r="DV19" s="1000"/>
      <c r="DW19" s="1001"/>
      <c r="DX19" s="1001"/>
      <c r="DY19" s="1001"/>
      <c r="DZ19" s="1002"/>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1000"/>
      <c r="BT20" s="1001"/>
      <c r="BU20" s="1001"/>
      <c r="BV20" s="1001"/>
      <c r="BW20" s="1001"/>
      <c r="BX20" s="1001"/>
      <c r="BY20" s="1001"/>
      <c r="BZ20" s="1001"/>
      <c r="CA20" s="1001"/>
      <c r="CB20" s="1001"/>
      <c r="CC20" s="1001"/>
      <c r="CD20" s="1001"/>
      <c r="CE20" s="1001"/>
      <c r="CF20" s="1001"/>
      <c r="CG20" s="1016"/>
      <c r="CH20" s="997"/>
      <c r="CI20" s="998"/>
      <c r="CJ20" s="998"/>
      <c r="CK20" s="998"/>
      <c r="CL20" s="999"/>
      <c r="CM20" s="997"/>
      <c r="CN20" s="998"/>
      <c r="CO20" s="998"/>
      <c r="CP20" s="998"/>
      <c r="CQ20" s="999"/>
      <c r="CR20" s="997"/>
      <c r="CS20" s="998"/>
      <c r="CT20" s="998"/>
      <c r="CU20" s="998"/>
      <c r="CV20" s="999"/>
      <c r="CW20" s="997"/>
      <c r="CX20" s="998"/>
      <c r="CY20" s="998"/>
      <c r="CZ20" s="998"/>
      <c r="DA20" s="999"/>
      <c r="DB20" s="997"/>
      <c r="DC20" s="998"/>
      <c r="DD20" s="998"/>
      <c r="DE20" s="998"/>
      <c r="DF20" s="999"/>
      <c r="DG20" s="997"/>
      <c r="DH20" s="998"/>
      <c r="DI20" s="998"/>
      <c r="DJ20" s="998"/>
      <c r="DK20" s="999"/>
      <c r="DL20" s="997"/>
      <c r="DM20" s="998"/>
      <c r="DN20" s="998"/>
      <c r="DO20" s="998"/>
      <c r="DP20" s="999"/>
      <c r="DQ20" s="997"/>
      <c r="DR20" s="998"/>
      <c r="DS20" s="998"/>
      <c r="DT20" s="998"/>
      <c r="DU20" s="999"/>
      <c r="DV20" s="1000"/>
      <c r="DW20" s="1001"/>
      <c r="DX20" s="1001"/>
      <c r="DY20" s="1001"/>
      <c r="DZ20" s="1002"/>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1000"/>
      <c r="BT21" s="1001"/>
      <c r="BU21" s="1001"/>
      <c r="BV21" s="1001"/>
      <c r="BW21" s="1001"/>
      <c r="BX21" s="1001"/>
      <c r="BY21" s="1001"/>
      <c r="BZ21" s="1001"/>
      <c r="CA21" s="1001"/>
      <c r="CB21" s="1001"/>
      <c r="CC21" s="1001"/>
      <c r="CD21" s="1001"/>
      <c r="CE21" s="1001"/>
      <c r="CF21" s="1001"/>
      <c r="CG21" s="1016"/>
      <c r="CH21" s="997"/>
      <c r="CI21" s="998"/>
      <c r="CJ21" s="998"/>
      <c r="CK21" s="998"/>
      <c r="CL21" s="999"/>
      <c r="CM21" s="997"/>
      <c r="CN21" s="998"/>
      <c r="CO21" s="998"/>
      <c r="CP21" s="998"/>
      <c r="CQ21" s="999"/>
      <c r="CR21" s="997"/>
      <c r="CS21" s="998"/>
      <c r="CT21" s="998"/>
      <c r="CU21" s="998"/>
      <c r="CV21" s="999"/>
      <c r="CW21" s="997"/>
      <c r="CX21" s="998"/>
      <c r="CY21" s="998"/>
      <c r="CZ21" s="998"/>
      <c r="DA21" s="999"/>
      <c r="DB21" s="997"/>
      <c r="DC21" s="998"/>
      <c r="DD21" s="998"/>
      <c r="DE21" s="998"/>
      <c r="DF21" s="999"/>
      <c r="DG21" s="997"/>
      <c r="DH21" s="998"/>
      <c r="DI21" s="998"/>
      <c r="DJ21" s="998"/>
      <c r="DK21" s="999"/>
      <c r="DL21" s="997"/>
      <c r="DM21" s="998"/>
      <c r="DN21" s="998"/>
      <c r="DO21" s="998"/>
      <c r="DP21" s="999"/>
      <c r="DQ21" s="997"/>
      <c r="DR21" s="998"/>
      <c r="DS21" s="998"/>
      <c r="DT21" s="998"/>
      <c r="DU21" s="999"/>
      <c r="DV21" s="1000"/>
      <c r="DW21" s="1001"/>
      <c r="DX21" s="1001"/>
      <c r="DY21" s="1001"/>
      <c r="DZ21" s="1002"/>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399</v>
      </c>
      <c r="BA22" s="1028"/>
      <c r="BB22" s="1028"/>
      <c r="BC22" s="1028"/>
      <c r="BD22" s="1029"/>
      <c r="BE22" s="233"/>
      <c r="BF22" s="233"/>
      <c r="BG22" s="233"/>
      <c r="BH22" s="233"/>
      <c r="BI22" s="233"/>
      <c r="BJ22" s="233"/>
      <c r="BK22" s="233"/>
      <c r="BL22" s="233"/>
      <c r="BM22" s="233"/>
      <c r="BN22" s="233"/>
      <c r="BO22" s="233"/>
      <c r="BP22" s="233"/>
      <c r="BQ22" s="238">
        <v>16</v>
      </c>
      <c r="BR22" s="239"/>
      <c r="BS22" s="1000"/>
      <c r="BT22" s="1001"/>
      <c r="BU22" s="1001"/>
      <c r="BV22" s="1001"/>
      <c r="BW22" s="1001"/>
      <c r="BX22" s="1001"/>
      <c r="BY22" s="1001"/>
      <c r="BZ22" s="1001"/>
      <c r="CA22" s="1001"/>
      <c r="CB22" s="1001"/>
      <c r="CC22" s="1001"/>
      <c r="CD22" s="1001"/>
      <c r="CE22" s="1001"/>
      <c r="CF22" s="1001"/>
      <c r="CG22" s="1016"/>
      <c r="CH22" s="997"/>
      <c r="CI22" s="998"/>
      <c r="CJ22" s="998"/>
      <c r="CK22" s="998"/>
      <c r="CL22" s="999"/>
      <c r="CM22" s="997"/>
      <c r="CN22" s="998"/>
      <c r="CO22" s="998"/>
      <c r="CP22" s="998"/>
      <c r="CQ22" s="999"/>
      <c r="CR22" s="997"/>
      <c r="CS22" s="998"/>
      <c r="CT22" s="998"/>
      <c r="CU22" s="998"/>
      <c r="CV22" s="999"/>
      <c r="CW22" s="997"/>
      <c r="CX22" s="998"/>
      <c r="CY22" s="998"/>
      <c r="CZ22" s="998"/>
      <c r="DA22" s="999"/>
      <c r="DB22" s="997"/>
      <c r="DC22" s="998"/>
      <c r="DD22" s="998"/>
      <c r="DE22" s="998"/>
      <c r="DF22" s="999"/>
      <c r="DG22" s="997"/>
      <c r="DH22" s="998"/>
      <c r="DI22" s="998"/>
      <c r="DJ22" s="998"/>
      <c r="DK22" s="999"/>
      <c r="DL22" s="997"/>
      <c r="DM22" s="998"/>
      <c r="DN22" s="998"/>
      <c r="DO22" s="998"/>
      <c r="DP22" s="999"/>
      <c r="DQ22" s="997"/>
      <c r="DR22" s="998"/>
      <c r="DS22" s="998"/>
      <c r="DT22" s="998"/>
      <c r="DU22" s="999"/>
      <c r="DV22" s="1000"/>
      <c r="DW22" s="1001"/>
      <c r="DX22" s="1001"/>
      <c r="DY22" s="1001"/>
      <c r="DZ22" s="1002"/>
      <c r="EA22" s="234"/>
    </row>
    <row r="23" spans="1:131" s="235" customFormat="1" ht="26.25" customHeight="1" thickBot="1" x14ac:dyDescent="0.2">
      <c r="A23" s="240" t="s">
        <v>400</v>
      </c>
      <c r="B23" s="937" t="s">
        <v>401</v>
      </c>
      <c r="C23" s="938"/>
      <c r="D23" s="938"/>
      <c r="E23" s="938"/>
      <c r="F23" s="938"/>
      <c r="G23" s="938"/>
      <c r="H23" s="938"/>
      <c r="I23" s="938"/>
      <c r="J23" s="938"/>
      <c r="K23" s="938"/>
      <c r="L23" s="938"/>
      <c r="M23" s="938"/>
      <c r="N23" s="938"/>
      <c r="O23" s="938"/>
      <c r="P23" s="948"/>
      <c r="Q23" s="1067">
        <v>23920</v>
      </c>
      <c r="R23" s="1061"/>
      <c r="S23" s="1061"/>
      <c r="T23" s="1061"/>
      <c r="U23" s="1061"/>
      <c r="V23" s="1061">
        <v>23272</v>
      </c>
      <c r="W23" s="1061"/>
      <c r="X23" s="1061"/>
      <c r="Y23" s="1061"/>
      <c r="Z23" s="1061"/>
      <c r="AA23" s="1061">
        <v>648</v>
      </c>
      <c r="AB23" s="1061"/>
      <c r="AC23" s="1061"/>
      <c r="AD23" s="1061"/>
      <c r="AE23" s="1068"/>
      <c r="AF23" s="1069">
        <v>596</v>
      </c>
      <c r="AG23" s="1061"/>
      <c r="AH23" s="1061"/>
      <c r="AI23" s="1061"/>
      <c r="AJ23" s="1070"/>
      <c r="AK23" s="1071"/>
      <c r="AL23" s="1072"/>
      <c r="AM23" s="1072"/>
      <c r="AN23" s="1072"/>
      <c r="AO23" s="1072"/>
      <c r="AP23" s="1061">
        <v>13584</v>
      </c>
      <c r="AQ23" s="1061"/>
      <c r="AR23" s="1061"/>
      <c r="AS23" s="1061"/>
      <c r="AT23" s="1061"/>
      <c r="AU23" s="1062"/>
      <c r="AV23" s="1062"/>
      <c r="AW23" s="1062"/>
      <c r="AX23" s="1062"/>
      <c r="AY23" s="1063"/>
      <c r="AZ23" s="1064" t="s">
        <v>143</v>
      </c>
      <c r="BA23" s="1065"/>
      <c r="BB23" s="1065"/>
      <c r="BC23" s="1065"/>
      <c r="BD23" s="1066"/>
      <c r="BE23" s="233"/>
      <c r="BF23" s="233"/>
      <c r="BG23" s="233"/>
      <c r="BH23" s="233"/>
      <c r="BI23" s="233"/>
      <c r="BJ23" s="233"/>
      <c r="BK23" s="233"/>
      <c r="BL23" s="233"/>
      <c r="BM23" s="233"/>
      <c r="BN23" s="233"/>
      <c r="BO23" s="233"/>
      <c r="BP23" s="233"/>
      <c r="BQ23" s="238">
        <v>17</v>
      </c>
      <c r="BR23" s="239"/>
      <c r="BS23" s="1000"/>
      <c r="BT23" s="1001"/>
      <c r="BU23" s="1001"/>
      <c r="BV23" s="1001"/>
      <c r="BW23" s="1001"/>
      <c r="BX23" s="1001"/>
      <c r="BY23" s="1001"/>
      <c r="BZ23" s="1001"/>
      <c r="CA23" s="1001"/>
      <c r="CB23" s="1001"/>
      <c r="CC23" s="1001"/>
      <c r="CD23" s="1001"/>
      <c r="CE23" s="1001"/>
      <c r="CF23" s="1001"/>
      <c r="CG23" s="1016"/>
      <c r="CH23" s="997"/>
      <c r="CI23" s="998"/>
      <c r="CJ23" s="998"/>
      <c r="CK23" s="998"/>
      <c r="CL23" s="999"/>
      <c r="CM23" s="997"/>
      <c r="CN23" s="998"/>
      <c r="CO23" s="998"/>
      <c r="CP23" s="998"/>
      <c r="CQ23" s="999"/>
      <c r="CR23" s="997"/>
      <c r="CS23" s="998"/>
      <c r="CT23" s="998"/>
      <c r="CU23" s="998"/>
      <c r="CV23" s="999"/>
      <c r="CW23" s="997"/>
      <c r="CX23" s="998"/>
      <c r="CY23" s="998"/>
      <c r="CZ23" s="998"/>
      <c r="DA23" s="999"/>
      <c r="DB23" s="997"/>
      <c r="DC23" s="998"/>
      <c r="DD23" s="998"/>
      <c r="DE23" s="998"/>
      <c r="DF23" s="999"/>
      <c r="DG23" s="997"/>
      <c r="DH23" s="998"/>
      <c r="DI23" s="998"/>
      <c r="DJ23" s="998"/>
      <c r="DK23" s="999"/>
      <c r="DL23" s="997"/>
      <c r="DM23" s="998"/>
      <c r="DN23" s="998"/>
      <c r="DO23" s="998"/>
      <c r="DP23" s="999"/>
      <c r="DQ23" s="997"/>
      <c r="DR23" s="998"/>
      <c r="DS23" s="998"/>
      <c r="DT23" s="998"/>
      <c r="DU23" s="999"/>
      <c r="DV23" s="1000"/>
      <c r="DW23" s="1001"/>
      <c r="DX23" s="1001"/>
      <c r="DY23" s="1001"/>
      <c r="DZ23" s="1002"/>
      <c r="EA23" s="234"/>
    </row>
    <row r="24" spans="1:131" s="235" customFormat="1" ht="26.25" customHeight="1" x14ac:dyDescent="0.15">
      <c r="A24" s="1060" t="s">
        <v>402</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1000"/>
      <c r="BT24" s="1001"/>
      <c r="BU24" s="1001"/>
      <c r="BV24" s="1001"/>
      <c r="BW24" s="1001"/>
      <c r="BX24" s="1001"/>
      <c r="BY24" s="1001"/>
      <c r="BZ24" s="1001"/>
      <c r="CA24" s="1001"/>
      <c r="CB24" s="1001"/>
      <c r="CC24" s="1001"/>
      <c r="CD24" s="1001"/>
      <c r="CE24" s="1001"/>
      <c r="CF24" s="1001"/>
      <c r="CG24" s="1016"/>
      <c r="CH24" s="997"/>
      <c r="CI24" s="998"/>
      <c r="CJ24" s="998"/>
      <c r="CK24" s="998"/>
      <c r="CL24" s="999"/>
      <c r="CM24" s="997"/>
      <c r="CN24" s="998"/>
      <c r="CO24" s="998"/>
      <c r="CP24" s="998"/>
      <c r="CQ24" s="999"/>
      <c r="CR24" s="997"/>
      <c r="CS24" s="998"/>
      <c r="CT24" s="998"/>
      <c r="CU24" s="998"/>
      <c r="CV24" s="999"/>
      <c r="CW24" s="997"/>
      <c r="CX24" s="998"/>
      <c r="CY24" s="998"/>
      <c r="CZ24" s="998"/>
      <c r="DA24" s="999"/>
      <c r="DB24" s="997"/>
      <c r="DC24" s="998"/>
      <c r="DD24" s="998"/>
      <c r="DE24" s="998"/>
      <c r="DF24" s="999"/>
      <c r="DG24" s="997"/>
      <c r="DH24" s="998"/>
      <c r="DI24" s="998"/>
      <c r="DJ24" s="998"/>
      <c r="DK24" s="999"/>
      <c r="DL24" s="997"/>
      <c r="DM24" s="998"/>
      <c r="DN24" s="998"/>
      <c r="DO24" s="998"/>
      <c r="DP24" s="999"/>
      <c r="DQ24" s="997"/>
      <c r="DR24" s="998"/>
      <c r="DS24" s="998"/>
      <c r="DT24" s="998"/>
      <c r="DU24" s="999"/>
      <c r="DV24" s="1000"/>
      <c r="DW24" s="1001"/>
      <c r="DX24" s="1001"/>
      <c r="DY24" s="1001"/>
      <c r="DZ24" s="1002"/>
      <c r="EA24" s="234"/>
    </row>
    <row r="25" spans="1:131" ht="26.25" customHeight="1" thickBot="1" x14ac:dyDescent="0.2">
      <c r="A25" s="1059" t="s">
        <v>403</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1000"/>
      <c r="BT25" s="1001"/>
      <c r="BU25" s="1001"/>
      <c r="BV25" s="1001"/>
      <c r="BW25" s="1001"/>
      <c r="BX25" s="1001"/>
      <c r="BY25" s="1001"/>
      <c r="BZ25" s="1001"/>
      <c r="CA25" s="1001"/>
      <c r="CB25" s="1001"/>
      <c r="CC25" s="1001"/>
      <c r="CD25" s="1001"/>
      <c r="CE25" s="1001"/>
      <c r="CF25" s="1001"/>
      <c r="CG25" s="1016"/>
      <c r="CH25" s="997"/>
      <c r="CI25" s="998"/>
      <c r="CJ25" s="998"/>
      <c r="CK25" s="998"/>
      <c r="CL25" s="999"/>
      <c r="CM25" s="997"/>
      <c r="CN25" s="998"/>
      <c r="CO25" s="998"/>
      <c r="CP25" s="998"/>
      <c r="CQ25" s="999"/>
      <c r="CR25" s="997"/>
      <c r="CS25" s="998"/>
      <c r="CT25" s="998"/>
      <c r="CU25" s="998"/>
      <c r="CV25" s="999"/>
      <c r="CW25" s="997"/>
      <c r="CX25" s="998"/>
      <c r="CY25" s="998"/>
      <c r="CZ25" s="998"/>
      <c r="DA25" s="999"/>
      <c r="DB25" s="997"/>
      <c r="DC25" s="998"/>
      <c r="DD25" s="998"/>
      <c r="DE25" s="998"/>
      <c r="DF25" s="999"/>
      <c r="DG25" s="997"/>
      <c r="DH25" s="998"/>
      <c r="DI25" s="998"/>
      <c r="DJ25" s="998"/>
      <c r="DK25" s="999"/>
      <c r="DL25" s="997"/>
      <c r="DM25" s="998"/>
      <c r="DN25" s="998"/>
      <c r="DO25" s="998"/>
      <c r="DP25" s="999"/>
      <c r="DQ25" s="997"/>
      <c r="DR25" s="998"/>
      <c r="DS25" s="998"/>
      <c r="DT25" s="998"/>
      <c r="DU25" s="999"/>
      <c r="DV25" s="1000"/>
      <c r="DW25" s="1001"/>
      <c r="DX25" s="1001"/>
      <c r="DY25" s="1001"/>
      <c r="DZ25" s="1002"/>
      <c r="EA25" s="230"/>
    </row>
    <row r="26" spans="1:131" ht="26.25" customHeight="1" x14ac:dyDescent="0.15">
      <c r="A26" s="1003" t="s">
        <v>378</v>
      </c>
      <c r="B26" s="1004"/>
      <c r="C26" s="1004"/>
      <c r="D26" s="1004"/>
      <c r="E26" s="1004"/>
      <c r="F26" s="1004"/>
      <c r="G26" s="1004"/>
      <c r="H26" s="1004"/>
      <c r="I26" s="1004"/>
      <c r="J26" s="1004"/>
      <c r="K26" s="1004"/>
      <c r="L26" s="1004"/>
      <c r="M26" s="1004"/>
      <c r="N26" s="1004"/>
      <c r="O26" s="1004"/>
      <c r="P26" s="1005"/>
      <c r="Q26" s="989" t="s">
        <v>404</v>
      </c>
      <c r="R26" s="990"/>
      <c r="S26" s="990"/>
      <c r="T26" s="990"/>
      <c r="U26" s="991"/>
      <c r="V26" s="989" t="s">
        <v>405</v>
      </c>
      <c r="W26" s="990"/>
      <c r="X26" s="990"/>
      <c r="Y26" s="990"/>
      <c r="Z26" s="991"/>
      <c r="AA26" s="989" t="s">
        <v>406</v>
      </c>
      <c r="AB26" s="990"/>
      <c r="AC26" s="990"/>
      <c r="AD26" s="990"/>
      <c r="AE26" s="990"/>
      <c r="AF26" s="1055" t="s">
        <v>407</v>
      </c>
      <c r="AG26" s="1010"/>
      <c r="AH26" s="1010"/>
      <c r="AI26" s="1010"/>
      <c r="AJ26" s="1056"/>
      <c r="AK26" s="990" t="s">
        <v>408</v>
      </c>
      <c r="AL26" s="990"/>
      <c r="AM26" s="990"/>
      <c r="AN26" s="990"/>
      <c r="AO26" s="991"/>
      <c r="AP26" s="989" t="s">
        <v>409</v>
      </c>
      <c r="AQ26" s="990"/>
      <c r="AR26" s="990"/>
      <c r="AS26" s="990"/>
      <c r="AT26" s="991"/>
      <c r="AU26" s="989" t="s">
        <v>410</v>
      </c>
      <c r="AV26" s="990"/>
      <c r="AW26" s="990"/>
      <c r="AX26" s="990"/>
      <c r="AY26" s="991"/>
      <c r="AZ26" s="989" t="s">
        <v>411</v>
      </c>
      <c r="BA26" s="990"/>
      <c r="BB26" s="990"/>
      <c r="BC26" s="990"/>
      <c r="BD26" s="991"/>
      <c r="BE26" s="989" t="s">
        <v>385</v>
      </c>
      <c r="BF26" s="990"/>
      <c r="BG26" s="990"/>
      <c r="BH26" s="990"/>
      <c r="BI26" s="995"/>
      <c r="BJ26" s="232"/>
      <c r="BK26" s="232"/>
      <c r="BL26" s="232"/>
      <c r="BM26" s="232"/>
      <c r="BN26" s="232"/>
      <c r="BO26" s="241"/>
      <c r="BP26" s="241"/>
      <c r="BQ26" s="238">
        <v>20</v>
      </c>
      <c r="BR26" s="239"/>
      <c r="BS26" s="1000"/>
      <c r="BT26" s="1001"/>
      <c r="BU26" s="1001"/>
      <c r="BV26" s="1001"/>
      <c r="BW26" s="1001"/>
      <c r="BX26" s="1001"/>
      <c r="BY26" s="1001"/>
      <c r="BZ26" s="1001"/>
      <c r="CA26" s="1001"/>
      <c r="CB26" s="1001"/>
      <c r="CC26" s="1001"/>
      <c r="CD26" s="1001"/>
      <c r="CE26" s="1001"/>
      <c r="CF26" s="1001"/>
      <c r="CG26" s="1016"/>
      <c r="CH26" s="997"/>
      <c r="CI26" s="998"/>
      <c r="CJ26" s="998"/>
      <c r="CK26" s="998"/>
      <c r="CL26" s="999"/>
      <c r="CM26" s="997"/>
      <c r="CN26" s="998"/>
      <c r="CO26" s="998"/>
      <c r="CP26" s="998"/>
      <c r="CQ26" s="999"/>
      <c r="CR26" s="997"/>
      <c r="CS26" s="998"/>
      <c r="CT26" s="998"/>
      <c r="CU26" s="998"/>
      <c r="CV26" s="999"/>
      <c r="CW26" s="997"/>
      <c r="CX26" s="998"/>
      <c r="CY26" s="998"/>
      <c r="CZ26" s="998"/>
      <c r="DA26" s="999"/>
      <c r="DB26" s="997"/>
      <c r="DC26" s="998"/>
      <c r="DD26" s="998"/>
      <c r="DE26" s="998"/>
      <c r="DF26" s="999"/>
      <c r="DG26" s="997"/>
      <c r="DH26" s="998"/>
      <c r="DI26" s="998"/>
      <c r="DJ26" s="998"/>
      <c r="DK26" s="999"/>
      <c r="DL26" s="997"/>
      <c r="DM26" s="998"/>
      <c r="DN26" s="998"/>
      <c r="DO26" s="998"/>
      <c r="DP26" s="999"/>
      <c r="DQ26" s="997"/>
      <c r="DR26" s="998"/>
      <c r="DS26" s="998"/>
      <c r="DT26" s="998"/>
      <c r="DU26" s="999"/>
      <c r="DV26" s="1000"/>
      <c r="DW26" s="1001"/>
      <c r="DX26" s="1001"/>
      <c r="DY26" s="1001"/>
      <c r="DZ26" s="1002"/>
      <c r="EA26" s="230"/>
    </row>
    <row r="27" spans="1:131" ht="26.25" customHeight="1" thickBot="1" x14ac:dyDescent="0.2">
      <c r="A27" s="1006"/>
      <c r="B27" s="1007"/>
      <c r="C27" s="1007"/>
      <c r="D27" s="1007"/>
      <c r="E27" s="1007"/>
      <c r="F27" s="1007"/>
      <c r="G27" s="1007"/>
      <c r="H27" s="1007"/>
      <c r="I27" s="1007"/>
      <c r="J27" s="1007"/>
      <c r="K27" s="1007"/>
      <c r="L27" s="1007"/>
      <c r="M27" s="1007"/>
      <c r="N27" s="1007"/>
      <c r="O27" s="1007"/>
      <c r="P27" s="1008"/>
      <c r="Q27" s="992"/>
      <c r="R27" s="993"/>
      <c r="S27" s="993"/>
      <c r="T27" s="993"/>
      <c r="U27" s="994"/>
      <c r="V27" s="992"/>
      <c r="W27" s="993"/>
      <c r="X27" s="993"/>
      <c r="Y27" s="993"/>
      <c r="Z27" s="994"/>
      <c r="AA27" s="992"/>
      <c r="AB27" s="993"/>
      <c r="AC27" s="993"/>
      <c r="AD27" s="993"/>
      <c r="AE27" s="993"/>
      <c r="AF27" s="1057"/>
      <c r="AG27" s="1013"/>
      <c r="AH27" s="1013"/>
      <c r="AI27" s="1013"/>
      <c r="AJ27" s="1058"/>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996"/>
      <c r="BJ27" s="232"/>
      <c r="BK27" s="232"/>
      <c r="BL27" s="232"/>
      <c r="BM27" s="232"/>
      <c r="BN27" s="232"/>
      <c r="BO27" s="241"/>
      <c r="BP27" s="241"/>
      <c r="BQ27" s="238">
        <v>21</v>
      </c>
      <c r="BR27" s="239"/>
      <c r="BS27" s="1000"/>
      <c r="BT27" s="1001"/>
      <c r="BU27" s="1001"/>
      <c r="BV27" s="1001"/>
      <c r="BW27" s="1001"/>
      <c r="BX27" s="1001"/>
      <c r="BY27" s="1001"/>
      <c r="BZ27" s="1001"/>
      <c r="CA27" s="1001"/>
      <c r="CB27" s="1001"/>
      <c r="CC27" s="1001"/>
      <c r="CD27" s="1001"/>
      <c r="CE27" s="1001"/>
      <c r="CF27" s="1001"/>
      <c r="CG27" s="1016"/>
      <c r="CH27" s="997"/>
      <c r="CI27" s="998"/>
      <c r="CJ27" s="998"/>
      <c r="CK27" s="998"/>
      <c r="CL27" s="999"/>
      <c r="CM27" s="997"/>
      <c r="CN27" s="998"/>
      <c r="CO27" s="998"/>
      <c r="CP27" s="998"/>
      <c r="CQ27" s="999"/>
      <c r="CR27" s="997"/>
      <c r="CS27" s="998"/>
      <c r="CT27" s="998"/>
      <c r="CU27" s="998"/>
      <c r="CV27" s="999"/>
      <c r="CW27" s="997"/>
      <c r="CX27" s="998"/>
      <c r="CY27" s="998"/>
      <c r="CZ27" s="998"/>
      <c r="DA27" s="999"/>
      <c r="DB27" s="997"/>
      <c r="DC27" s="998"/>
      <c r="DD27" s="998"/>
      <c r="DE27" s="998"/>
      <c r="DF27" s="999"/>
      <c r="DG27" s="997"/>
      <c r="DH27" s="998"/>
      <c r="DI27" s="998"/>
      <c r="DJ27" s="998"/>
      <c r="DK27" s="999"/>
      <c r="DL27" s="997"/>
      <c r="DM27" s="998"/>
      <c r="DN27" s="998"/>
      <c r="DO27" s="998"/>
      <c r="DP27" s="999"/>
      <c r="DQ27" s="997"/>
      <c r="DR27" s="998"/>
      <c r="DS27" s="998"/>
      <c r="DT27" s="998"/>
      <c r="DU27" s="999"/>
      <c r="DV27" s="1000"/>
      <c r="DW27" s="1001"/>
      <c r="DX27" s="1001"/>
      <c r="DY27" s="1001"/>
      <c r="DZ27" s="1002"/>
      <c r="EA27" s="230"/>
    </row>
    <row r="28" spans="1:131" ht="26.25" customHeight="1" thickTop="1" x14ac:dyDescent="0.15">
      <c r="A28" s="242">
        <v>1</v>
      </c>
      <c r="B28" s="1044" t="s">
        <v>412</v>
      </c>
      <c r="C28" s="1045"/>
      <c r="D28" s="1045"/>
      <c r="E28" s="1045"/>
      <c r="F28" s="1045"/>
      <c r="G28" s="1045"/>
      <c r="H28" s="1045"/>
      <c r="I28" s="1045"/>
      <c r="J28" s="1045"/>
      <c r="K28" s="1045"/>
      <c r="L28" s="1045"/>
      <c r="M28" s="1045"/>
      <c r="N28" s="1045"/>
      <c r="O28" s="1045"/>
      <c r="P28" s="1046"/>
      <c r="Q28" s="1047">
        <v>5044</v>
      </c>
      <c r="R28" s="1048"/>
      <c r="S28" s="1048"/>
      <c r="T28" s="1048"/>
      <c r="U28" s="1048"/>
      <c r="V28" s="1048">
        <v>4925</v>
      </c>
      <c r="W28" s="1048"/>
      <c r="X28" s="1048"/>
      <c r="Y28" s="1048"/>
      <c r="Z28" s="1048"/>
      <c r="AA28" s="1048">
        <v>119</v>
      </c>
      <c r="AB28" s="1048"/>
      <c r="AC28" s="1048"/>
      <c r="AD28" s="1048"/>
      <c r="AE28" s="1049"/>
      <c r="AF28" s="1050">
        <v>119</v>
      </c>
      <c r="AG28" s="1048"/>
      <c r="AH28" s="1048"/>
      <c r="AI28" s="1048"/>
      <c r="AJ28" s="1051"/>
      <c r="AK28" s="1052">
        <v>534</v>
      </c>
      <c r="AL28" s="1053"/>
      <c r="AM28" s="1053"/>
      <c r="AN28" s="1053"/>
      <c r="AO28" s="1053"/>
      <c r="AP28" s="1053" t="s">
        <v>513</v>
      </c>
      <c r="AQ28" s="1053"/>
      <c r="AR28" s="1053"/>
      <c r="AS28" s="1053"/>
      <c r="AT28" s="1053"/>
      <c r="AU28" s="1053" t="s">
        <v>513</v>
      </c>
      <c r="AV28" s="1053"/>
      <c r="AW28" s="1053"/>
      <c r="AX28" s="1053"/>
      <c r="AY28" s="1053"/>
      <c r="AZ28" s="1054" t="s">
        <v>513</v>
      </c>
      <c r="BA28" s="1054"/>
      <c r="BB28" s="1054"/>
      <c r="BC28" s="1054"/>
      <c r="BD28" s="1054"/>
      <c r="BE28" s="1042"/>
      <c r="BF28" s="1042"/>
      <c r="BG28" s="1042"/>
      <c r="BH28" s="1042"/>
      <c r="BI28" s="1043"/>
      <c r="BJ28" s="232"/>
      <c r="BK28" s="232"/>
      <c r="BL28" s="232"/>
      <c r="BM28" s="232"/>
      <c r="BN28" s="232"/>
      <c r="BO28" s="241"/>
      <c r="BP28" s="241"/>
      <c r="BQ28" s="238">
        <v>22</v>
      </c>
      <c r="BR28" s="239"/>
      <c r="BS28" s="1000"/>
      <c r="BT28" s="1001"/>
      <c r="BU28" s="1001"/>
      <c r="BV28" s="1001"/>
      <c r="BW28" s="1001"/>
      <c r="BX28" s="1001"/>
      <c r="BY28" s="1001"/>
      <c r="BZ28" s="1001"/>
      <c r="CA28" s="1001"/>
      <c r="CB28" s="1001"/>
      <c r="CC28" s="1001"/>
      <c r="CD28" s="1001"/>
      <c r="CE28" s="1001"/>
      <c r="CF28" s="1001"/>
      <c r="CG28" s="1016"/>
      <c r="CH28" s="997"/>
      <c r="CI28" s="998"/>
      <c r="CJ28" s="998"/>
      <c r="CK28" s="998"/>
      <c r="CL28" s="999"/>
      <c r="CM28" s="997"/>
      <c r="CN28" s="998"/>
      <c r="CO28" s="998"/>
      <c r="CP28" s="998"/>
      <c r="CQ28" s="999"/>
      <c r="CR28" s="997"/>
      <c r="CS28" s="998"/>
      <c r="CT28" s="998"/>
      <c r="CU28" s="998"/>
      <c r="CV28" s="999"/>
      <c r="CW28" s="997"/>
      <c r="CX28" s="998"/>
      <c r="CY28" s="998"/>
      <c r="CZ28" s="998"/>
      <c r="DA28" s="999"/>
      <c r="DB28" s="997"/>
      <c r="DC28" s="998"/>
      <c r="DD28" s="998"/>
      <c r="DE28" s="998"/>
      <c r="DF28" s="999"/>
      <c r="DG28" s="997"/>
      <c r="DH28" s="998"/>
      <c r="DI28" s="998"/>
      <c r="DJ28" s="998"/>
      <c r="DK28" s="999"/>
      <c r="DL28" s="997"/>
      <c r="DM28" s="998"/>
      <c r="DN28" s="998"/>
      <c r="DO28" s="998"/>
      <c r="DP28" s="999"/>
      <c r="DQ28" s="997"/>
      <c r="DR28" s="998"/>
      <c r="DS28" s="998"/>
      <c r="DT28" s="998"/>
      <c r="DU28" s="999"/>
      <c r="DV28" s="1000"/>
      <c r="DW28" s="1001"/>
      <c r="DX28" s="1001"/>
      <c r="DY28" s="1001"/>
      <c r="DZ28" s="1002"/>
      <c r="EA28" s="230"/>
    </row>
    <row r="29" spans="1:131" ht="26.25" customHeight="1" x14ac:dyDescent="0.15">
      <c r="A29" s="242">
        <v>2</v>
      </c>
      <c r="B29" s="1030" t="s">
        <v>413</v>
      </c>
      <c r="C29" s="1031"/>
      <c r="D29" s="1031"/>
      <c r="E29" s="1031"/>
      <c r="F29" s="1031"/>
      <c r="G29" s="1031"/>
      <c r="H29" s="1031"/>
      <c r="I29" s="1031"/>
      <c r="J29" s="1031"/>
      <c r="K29" s="1031"/>
      <c r="L29" s="1031"/>
      <c r="M29" s="1031"/>
      <c r="N29" s="1031"/>
      <c r="O29" s="1031"/>
      <c r="P29" s="1032"/>
      <c r="Q29" s="1038">
        <v>4667</v>
      </c>
      <c r="R29" s="1039"/>
      <c r="S29" s="1039"/>
      <c r="T29" s="1039"/>
      <c r="U29" s="1039"/>
      <c r="V29" s="1039">
        <v>4539</v>
      </c>
      <c r="W29" s="1039"/>
      <c r="X29" s="1039"/>
      <c r="Y29" s="1039"/>
      <c r="Z29" s="1039"/>
      <c r="AA29" s="1039">
        <v>128</v>
      </c>
      <c r="AB29" s="1039"/>
      <c r="AC29" s="1039"/>
      <c r="AD29" s="1039"/>
      <c r="AE29" s="1040"/>
      <c r="AF29" s="1035">
        <v>128</v>
      </c>
      <c r="AG29" s="1036"/>
      <c r="AH29" s="1036"/>
      <c r="AI29" s="1036"/>
      <c r="AJ29" s="1037"/>
      <c r="AK29" s="980">
        <v>687</v>
      </c>
      <c r="AL29" s="971"/>
      <c r="AM29" s="971"/>
      <c r="AN29" s="971"/>
      <c r="AO29" s="971"/>
      <c r="AP29" s="971" t="s">
        <v>513</v>
      </c>
      <c r="AQ29" s="971"/>
      <c r="AR29" s="971"/>
      <c r="AS29" s="971"/>
      <c r="AT29" s="971"/>
      <c r="AU29" s="971" t="s">
        <v>513</v>
      </c>
      <c r="AV29" s="971"/>
      <c r="AW29" s="971"/>
      <c r="AX29" s="971"/>
      <c r="AY29" s="971"/>
      <c r="AZ29" s="1041" t="s">
        <v>513</v>
      </c>
      <c r="BA29" s="1041"/>
      <c r="BB29" s="1041"/>
      <c r="BC29" s="1041"/>
      <c r="BD29" s="1041"/>
      <c r="BE29" s="972"/>
      <c r="BF29" s="972"/>
      <c r="BG29" s="972"/>
      <c r="BH29" s="972"/>
      <c r="BI29" s="973"/>
      <c r="BJ29" s="232"/>
      <c r="BK29" s="232"/>
      <c r="BL29" s="232"/>
      <c r="BM29" s="232"/>
      <c r="BN29" s="232"/>
      <c r="BO29" s="241"/>
      <c r="BP29" s="241"/>
      <c r="BQ29" s="238">
        <v>23</v>
      </c>
      <c r="BR29" s="239"/>
      <c r="BS29" s="1000"/>
      <c r="BT29" s="1001"/>
      <c r="BU29" s="1001"/>
      <c r="BV29" s="1001"/>
      <c r="BW29" s="1001"/>
      <c r="BX29" s="1001"/>
      <c r="BY29" s="1001"/>
      <c r="BZ29" s="1001"/>
      <c r="CA29" s="1001"/>
      <c r="CB29" s="1001"/>
      <c r="CC29" s="1001"/>
      <c r="CD29" s="1001"/>
      <c r="CE29" s="1001"/>
      <c r="CF29" s="1001"/>
      <c r="CG29" s="1016"/>
      <c r="CH29" s="997"/>
      <c r="CI29" s="998"/>
      <c r="CJ29" s="998"/>
      <c r="CK29" s="998"/>
      <c r="CL29" s="999"/>
      <c r="CM29" s="997"/>
      <c r="CN29" s="998"/>
      <c r="CO29" s="998"/>
      <c r="CP29" s="998"/>
      <c r="CQ29" s="999"/>
      <c r="CR29" s="997"/>
      <c r="CS29" s="998"/>
      <c r="CT29" s="998"/>
      <c r="CU29" s="998"/>
      <c r="CV29" s="999"/>
      <c r="CW29" s="997"/>
      <c r="CX29" s="998"/>
      <c r="CY29" s="998"/>
      <c r="CZ29" s="998"/>
      <c r="DA29" s="999"/>
      <c r="DB29" s="997"/>
      <c r="DC29" s="998"/>
      <c r="DD29" s="998"/>
      <c r="DE29" s="998"/>
      <c r="DF29" s="999"/>
      <c r="DG29" s="997"/>
      <c r="DH29" s="998"/>
      <c r="DI29" s="998"/>
      <c r="DJ29" s="998"/>
      <c r="DK29" s="999"/>
      <c r="DL29" s="997"/>
      <c r="DM29" s="998"/>
      <c r="DN29" s="998"/>
      <c r="DO29" s="998"/>
      <c r="DP29" s="999"/>
      <c r="DQ29" s="997"/>
      <c r="DR29" s="998"/>
      <c r="DS29" s="998"/>
      <c r="DT29" s="998"/>
      <c r="DU29" s="999"/>
      <c r="DV29" s="1000"/>
      <c r="DW29" s="1001"/>
      <c r="DX29" s="1001"/>
      <c r="DY29" s="1001"/>
      <c r="DZ29" s="1002"/>
      <c r="EA29" s="230"/>
    </row>
    <row r="30" spans="1:131" ht="26.25" customHeight="1" x14ac:dyDescent="0.15">
      <c r="A30" s="242">
        <v>3</v>
      </c>
      <c r="B30" s="1030" t="s">
        <v>414</v>
      </c>
      <c r="C30" s="1031"/>
      <c r="D30" s="1031"/>
      <c r="E30" s="1031"/>
      <c r="F30" s="1031"/>
      <c r="G30" s="1031"/>
      <c r="H30" s="1031"/>
      <c r="I30" s="1031"/>
      <c r="J30" s="1031"/>
      <c r="K30" s="1031"/>
      <c r="L30" s="1031"/>
      <c r="M30" s="1031"/>
      <c r="N30" s="1031"/>
      <c r="O30" s="1031"/>
      <c r="P30" s="1032"/>
      <c r="Q30" s="1038">
        <v>624</v>
      </c>
      <c r="R30" s="1039"/>
      <c r="S30" s="1039"/>
      <c r="T30" s="1039"/>
      <c r="U30" s="1039"/>
      <c r="V30" s="1039">
        <v>622</v>
      </c>
      <c r="W30" s="1039"/>
      <c r="X30" s="1039"/>
      <c r="Y30" s="1039"/>
      <c r="Z30" s="1039"/>
      <c r="AA30" s="1039">
        <v>2</v>
      </c>
      <c r="AB30" s="1039"/>
      <c r="AC30" s="1039"/>
      <c r="AD30" s="1039"/>
      <c r="AE30" s="1040"/>
      <c r="AF30" s="1035">
        <v>1</v>
      </c>
      <c r="AG30" s="1036"/>
      <c r="AH30" s="1036"/>
      <c r="AI30" s="1036"/>
      <c r="AJ30" s="1037"/>
      <c r="AK30" s="980">
        <v>192</v>
      </c>
      <c r="AL30" s="971"/>
      <c r="AM30" s="971"/>
      <c r="AN30" s="971"/>
      <c r="AO30" s="971"/>
      <c r="AP30" s="971" t="s">
        <v>513</v>
      </c>
      <c r="AQ30" s="971"/>
      <c r="AR30" s="971"/>
      <c r="AS30" s="971"/>
      <c r="AT30" s="971"/>
      <c r="AU30" s="971" t="s">
        <v>513</v>
      </c>
      <c r="AV30" s="971"/>
      <c r="AW30" s="971"/>
      <c r="AX30" s="971"/>
      <c r="AY30" s="971"/>
      <c r="AZ30" s="1041" t="s">
        <v>513</v>
      </c>
      <c r="BA30" s="1041"/>
      <c r="BB30" s="1041"/>
      <c r="BC30" s="1041"/>
      <c r="BD30" s="1041"/>
      <c r="BE30" s="972"/>
      <c r="BF30" s="972"/>
      <c r="BG30" s="972"/>
      <c r="BH30" s="972"/>
      <c r="BI30" s="973"/>
      <c r="BJ30" s="232"/>
      <c r="BK30" s="232"/>
      <c r="BL30" s="232"/>
      <c r="BM30" s="232"/>
      <c r="BN30" s="232"/>
      <c r="BO30" s="241"/>
      <c r="BP30" s="241"/>
      <c r="BQ30" s="238">
        <v>24</v>
      </c>
      <c r="BR30" s="239"/>
      <c r="BS30" s="1000"/>
      <c r="BT30" s="1001"/>
      <c r="BU30" s="1001"/>
      <c r="BV30" s="1001"/>
      <c r="BW30" s="1001"/>
      <c r="BX30" s="1001"/>
      <c r="BY30" s="1001"/>
      <c r="BZ30" s="1001"/>
      <c r="CA30" s="1001"/>
      <c r="CB30" s="1001"/>
      <c r="CC30" s="1001"/>
      <c r="CD30" s="1001"/>
      <c r="CE30" s="1001"/>
      <c r="CF30" s="1001"/>
      <c r="CG30" s="1016"/>
      <c r="CH30" s="997"/>
      <c r="CI30" s="998"/>
      <c r="CJ30" s="998"/>
      <c r="CK30" s="998"/>
      <c r="CL30" s="999"/>
      <c r="CM30" s="997"/>
      <c r="CN30" s="998"/>
      <c r="CO30" s="998"/>
      <c r="CP30" s="998"/>
      <c r="CQ30" s="999"/>
      <c r="CR30" s="997"/>
      <c r="CS30" s="998"/>
      <c r="CT30" s="998"/>
      <c r="CU30" s="998"/>
      <c r="CV30" s="999"/>
      <c r="CW30" s="997"/>
      <c r="CX30" s="998"/>
      <c r="CY30" s="998"/>
      <c r="CZ30" s="998"/>
      <c r="DA30" s="999"/>
      <c r="DB30" s="997"/>
      <c r="DC30" s="998"/>
      <c r="DD30" s="998"/>
      <c r="DE30" s="998"/>
      <c r="DF30" s="999"/>
      <c r="DG30" s="997"/>
      <c r="DH30" s="998"/>
      <c r="DI30" s="998"/>
      <c r="DJ30" s="998"/>
      <c r="DK30" s="999"/>
      <c r="DL30" s="997"/>
      <c r="DM30" s="998"/>
      <c r="DN30" s="998"/>
      <c r="DO30" s="998"/>
      <c r="DP30" s="999"/>
      <c r="DQ30" s="997"/>
      <c r="DR30" s="998"/>
      <c r="DS30" s="998"/>
      <c r="DT30" s="998"/>
      <c r="DU30" s="999"/>
      <c r="DV30" s="1000"/>
      <c r="DW30" s="1001"/>
      <c r="DX30" s="1001"/>
      <c r="DY30" s="1001"/>
      <c r="DZ30" s="1002"/>
      <c r="EA30" s="230"/>
    </row>
    <row r="31" spans="1:131" ht="26.25" customHeight="1" x14ac:dyDescent="0.15">
      <c r="A31" s="242">
        <v>4</v>
      </c>
      <c r="B31" s="1030" t="s">
        <v>415</v>
      </c>
      <c r="C31" s="1031"/>
      <c r="D31" s="1031"/>
      <c r="E31" s="1031"/>
      <c r="F31" s="1031"/>
      <c r="G31" s="1031"/>
      <c r="H31" s="1031"/>
      <c r="I31" s="1031"/>
      <c r="J31" s="1031"/>
      <c r="K31" s="1031"/>
      <c r="L31" s="1031"/>
      <c r="M31" s="1031"/>
      <c r="N31" s="1031"/>
      <c r="O31" s="1031"/>
      <c r="P31" s="1032"/>
      <c r="Q31" s="1038">
        <v>824</v>
      </c>
      <c r="R31" s="1039"/>
      <c r="S31" s="1039"/>
      <c r="T31" s="1039"/>
      <c r="U31" s="1039"/>
      <c r="V31" s="1039">
        <v>634</v>
      </c>
      <c r="W31" s="1039"/>
      <c r="X31" s="1039"/>
      <c r="Y31" s="1039"/>
      <c r="Z31" s="1039"/>
      <c r="AA31" s="1039">
        <v>190</v>
      </c>
      <c r="AB31" s="1039"/>
      <c r="AC31" s="1039"/>
      <c r="AD31" s="1039"/>
      <c r="AE31" s="1040"/>
      <c r="AF31" s="1035">
        <v>382</v>
      </c>
      <c r="AG31" s="1036"/>
      <c r="AH31" s="1036"/>
      <c r="AI31" s="1036"/>
      <c r="AJ31" s="1037"/>
      <c r="AK31" s="980" t="s">
        <v>513</v>
      </c>
      <c r="AL31" s="971"/>
      <c r="AM31" s="971"/>
      <c r="AN31" s="971"/>
      <c r="AO31" s="971"/>
      <c r="AP31" s="971">
        <v>2894</v>
      </c>
      <c r="AQ31" s="971"/>
      <c r="AR31" s="971"/>
      <c r="AS31" s="971"/>
      <c r="AT31" s="971"/>
      <c r="AU31" s="971" t="s">
        <v>513</v>
      </c>
      <c r="AV31" s="971"/>
      <c r="AW31" s="971"/>
      <c r="AX31" s="971"/>
      <c r="AY31" s="971"/>
      <c r="AZ31" s="1041" t="s">
        <v>513</v>
      </c>
      <c r="BA31" s="1041"/>
      <c r="BB31" s="1041"/>
      <c r="BC31" s="1041"/>
      <c r="BD31" s="1041"/>
      <c r="BE31" s="972" t="s">
        <v>416</v>
      </c>
      <c r="BF31" s="972"/>
      <c r="BG31" s="972"/>
      <c r="BH31" s="972"/>
      <c r="BI31" s="973"/>
      <c r="BJ31" s="232"/>
      <c r="BK31" s="232"/>
      <c r="BL31" s="232"/>
      <c r="BM31" s="232"/>
      <c r="BN31" s="232"/>
      <c r="BO31" s="241"/>
      <c r="BP31" s="241"/>
      <c r="BQ31" s="238">
        <v>25</v>
      </c>
      <c r="BR31" s="239"/>
      <c r="BS31" s="1000"/>
      <c r="BT31" s="1001"/>
      <c r="BU31" s="1001"/>
      <c r="BV31" s="1001"/>
      <c r="BW31" s="1001"/>
      <c r="BX31" s="1001"/>
      <c r="BY31" s="1001"/>
      <c r="BZ31" s="1001"/>
      <c r="CA31" s="1001"/>
      <c r="CB31" s="1001"/>
      <c r="CC31" s="1001"/>
      <c r="CD31" s="1001"/>
      <c r="CE31" s="1001"/>
      <c r="CF31" s="1001"/>
      <c r="CG31" s="1016"/>
      <c r="CH31" s="997"/>
      <c r="CI31" s="998"/>
      <c r="CJ31" s="998"/>
      <c r="CK31" s="998"/>
      <c r="CL31" s="999"/>
      <c r="CM31" s="997"/>
      <c r="CN31" s="998"/>
      <c r="CO31" s="998"/>
      <c r="CP31" s="998"/>
      <c r="CQ31" s="999"/>
      <c r="CR31" s="997"/>
      <c r="CS31" s="998"/>
      <c r="CT31" s="998"/>
      <c r="CU31" s="998"/>
      <c r="CV31" s="999"/>
      <c r="CW31" s="997"/>
      <c r="CX31" s="998"/>
      <c r="CY31" s="998"/>
      <c r="CZ31" s="998"/>
      <c r="DA31" s="999"/>
      <c r="DB31" s="997"/>
      <c r="DC31" s="998"/>
      <c r="DD31" s="998"/>
      <c r="DE31" s="998"/>
      <c r="DF31" s="999"/>
      <c r="DG31" s="997"/>
      <c r="DH31" s="998"/>
      <c r="DI31" s="998"/>
      <c r="DJ31" s="998"/>
      <c r="DK31" s="999"/>
      <c r="DL31" s="997"/>
      <c r="DM31" s="998"/>
      <c r="DN31" s="998"/>
      <c r="DO31" s="998"/>
      <c r="DP31" s="999"/>
      <c r="DQ31" s="997"/>
      <c r="DR31" s="998"/>
      <c r="DS31" s="998"/>
      <c r="DT31" s="998"/>
      <c r="DU31" s="999"/>
      <c r="DV31" s="1000"/>
      <c r="DW31" s="1001"/>
      <c r="DX31" s="1001"/>
      <c r="DY31" s="1001"/>
      <c r="DZ31" s="1002"/>
      <c r="EA31" s="230"/>
    </row>
    <row r="32" spans="1:131" ht="26.25" customHeight="1" x14ac:dyDescent="0.15">
      <c r="A32" s="242">
        <v>5</v>
      </c>
      <c r="B32" s="1030" t="s">
        <v>417</v>
      </c>
      <c r="C32" s="1031"/>
      <c r="D32" s="1031"/>
      <c r="E32" s="1031"/>
      <c r="F32" s="1031"/>
      <c r="G32" s="1031"/>
      <c r="H32" s="1031"/>
      <c r="I32" s="1031"/>
      <c r="J32" s="1031"/>
      <c r="K32" s="1031"/>
      <c r="L32" s="1031"/>
      <c r="M32" s="1031"/>
      <c r="N32" s="1031"/>
      <c r="O32" s="1031"/>
      <c r="P32" s="1032"/>
      <c r="Q32" s="1038">
        <v>1162</v>
      </c>
      <c r="R32" s="1039"/>
      <c r="S32" s="1039"/>
      <c r="T32" s="1039"/>
      <c r="U32" s="1039"/>
      <c r="V32" s="1039">
        <v>1091</v>
      </c>
      <c r="W32" s="1039"/>
      <c r="X32" s="1039"/>
      <c r="Y32" s="1039"/>
      <c r="Z32" s="1039"/>
      <c r="AA32" s="1039">
        <v>71</v>
      </c>
      <c r="AB32" s="1039"/>
      <c r="AC32" s="1039"/>
      <c r="AD32" s="1039"/>
      <c r="AE32" s="1040"/>
      <c r="AF32" s="1035">
        <v>240</v>
      </c>
      <c r="AG32" s="1036"/>
      <c r="AH32" s="1036"/>
      <c r="AI32" s="1036"/>
      <c r="AJ32" s="1037"/>
      <c r="AK32" s="980">
        <v>377</v>
      </c>
      <c r="AL32" s="971"/>
      <c r="AM32" s="971"/>
      <c r="AN32" s="971"/>
      <c r="AO32" s="971"/>
      <c r="AP32" s="971">
        <v>5016</v>
      </c>
      <c r="AQ32" s="971"/>
      <c r="AR32" s="971"/>
      <c r="AS32" s="971"/>
      <c r="AT32" s="971"/>
      <c r="AU32" s="971">
        <v>2488</v>
      </c>
      <c r="AV32" s="971"/>
      <c r="AW32" s="971"/>
      <c r="AX32" s="971"/>
      <c r="AY32" s="971"/>
      <c r="AZ32" s="1041" t="s">
        <v>513</v>
      </c>
      <c r="BA32" s="1041"/>
      <c r="BB32" s="1041"/>
      <c r="BC32" s="1041"/>
      <c r="BD32" s="1041"/>
      <c r="BE32" s="972" t="s">
        <v>416</v>
      </c>
      <c r="BF32" s="972"/>
      <c r="BG32" s="972"/>
      <c r="BH32" s="972"/>
      <c r="BI32" s="973"/>
      <c r="BJ32" s="232"/>
      <c r="BK32" s="232"/>
      <c r="BL32" s="232"/>
      <c r="BM32" s="232"/>
      <c r="BN32" s="232"/>
      <c r="BO32" s="241"/>
      <c r="BP32" s="241"/>
      <c r="BQ32" s="238">
        <v>26</v>
      </c>
      <c r="BR32" s="239"/>
      <c r="BS32" s="1000"/>
      <c r="BT32" s="1001"/>
      <c r="BU32" s="1001"/>
      <c r="BV32" s="1001"/>
      <c r="BW32" s="1001"/>
      <c r="BX32" s="1001"/>
      <c r="BY32" s="1001"/>
      <c r="BZ32" s="1001"/>
      <c r="CA32" s="1001"/>
      <c r="CB32" s="1001"/>
      <c r="CC32" s="1001"/>
      <c r="CD32" s="1001"/>
      <c r="CE32" s="1001"/>
      <c r="CF32" s="1001"/>
      <c r="CG32" s="1016"/>
      <c r="CH32" s="997"/>
      <c r="CI32" s="998"/>
      <c r="CJ32" s="998"/>
      <c r="CK32" s="998"/>
      <c r="CL32" s="999"/>
      <c r="CM32" s="997"/>
      <c r="CN32" s="998"/>
      <c r="CO32" s="998"/>
      <c r="CP32" s="998"/>
      <c r="CQ32" s="999"/>
      <c r="CR32" s="997"/>
      <c r="CS32" s="998"/>
      <c r="CT32" s="998"/>
      <c r="CU32" s="998"/>
      <c r="CV32" s="999"/>
      <c r="CW32" s="997"/>
      <c r="CX32" s="998"/>
      <c r="CY32" s="998"/>
      <c r="CZ32" s="998"/>
      <c r="DA32" s="999"/>
      <c r="DB32" s="997"/>
      <c r="DC32" s="998"/>
      <c r="DD32" s="998"/>
      <c r="DE32" s="998"/>
      <c r="DF32" s="999"/>
      <c r="DG32" s="997"/>
      <c r="DH32" s="998"/>
      <c r="DI32" s="998"/>
      <c r="DJ32" s="998"/>
      <c r="DK32" s="999"/>
      <c r="DL32" s="997"/>
      <c r="DM32" s="998"/>
      <c r="DN32" s="998"/>
      <c r="DO32" s="998"/>
      <c r="DP32" s="999"/>
      <c r="DQ32" s="997"/>
      <c r="DR32" s="998"/>
      <c r="DS32" s="998"/>
      <c r="DT32" s="998"/>
      <c r="DU32" s="999"/>
      <c r="DV32" s="1000"/>
      <c r="DW32" s="1001"/>
      <c r="DX32" s="1001"/>
      <c r="DY32" s="1001"/>
      <c r="DZ32" s="1002"/>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1000"/>
      <c r="BT33" s="1001"/>
      <c r="BU33" s="1001"/>
      <c r="BV33" s="1001"/>
      <c r="BW33" s="1001"/>
      <c r="BX33" s="1001"/>
      <c r="BY33" s="1001"/>
      <c r="BZ33" s="1001"/>
      <c r="CA33" s="1001"/>
      <c r="CB33" s="1001"/>
      <c r="CC33" s="1001"/>
      <c r="CD33" s="1001"/>
      <c r="CE33" s="1001"/>
      <c r="CF33" s="1001"/>
      <c r="CG33" s="1016"/>
      <c r="CH33" s="997"/>
      <c r="CI33" s="998"/>
      <c r="CJ33" s="998"/>
      <c r="CK33" s="998"/>
      <c r="CL33" s="999"/>
      <c r="CM33" s="997"/>
      <c r="CN33" s="998"/>
      <c r="CO33" s="998"/>
      <c r="CP33" s="998"/>
      <c r="CQ33" s="999"/>
      <c r="CR33" s="997"/>
      <c r="CS33" s="998"/>
      <c r="CT33" s="998"/>
      <c r="CU33" s="998"/>
      <c r="CV33" s="999"/>
      <c r="CW33" s="997"/>
      <c r="CX33" s="998"/>
      <c r="CY33" s="998"/>
      <c r="CZ33" s="998"/>
      <c r="DA33" s="999"/>
      <c r="DB33" s="997"/>
      <c r="DC33" s="998"/>
      <c r="DD33" s="998"/>
      <c r="DE33" s="998"/>
      <c r="DF33" s="999"/>
      <c r="DG33" s="997"/>
      <c r="DH33" s="998"/>
      <c r="DI33" s="998"/>
      <c r="DJ33" s="998"/>
      <c r="DK33" s="999"/>
      <c r="DL33" s="997"/>
      <c r="DM33" s="998"/>
      <c r="DN33" s="998"/>
      <c r="DO33" s="998"/>
      <c r="DP33" s="999"/>
      <c r="DQ33" s="997"/>
      <c r="DR33" s="998"/>
      <c r="DS33" s="998"/>
      <c r="DT33" s="998"/>
      <c r="DU33" s="999"/>
      <c r="DV33" s="1000"/>
      <c r="DW33" s="1001"/>
      <c r="DX33" s="1001"/>
      <c r="DY33" s="1001"/>
      <c r="DZ33" s="1002"/>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1000"/>
      <c r="BT34" s="1001"/>
      <c r="BU34" s="1001"/>
      <c r="BV34" s="1001"/>
      <c r="BW34" s="1001"/>
      <c r="BX34" s="1001"/>
      <c r="BY34" s="1001"/>
      <c r="BZ34" s="1001"/>
      <c r="CA34" s="1001"/>
      <c r="CB34" s="1001"/>
      <c r="CC34" s="1001"/>
      <c r="CD34" s="1001"/>
      <c r="CE34" s="1001"/>
      <c r="CF34" s="1001"/>
      <c r="CG34" s="1016"/>
      <c r="CH34" s="997"/>
      <c r="CI34" s="998"/>
      <c r="CJ34" s="998"/>
      <c r="CK34" s="998"/>
      <c r="CL34" s="999"/>
      <c r="CM34" s="997"/>
      <c r="CN34" s="998"/>
      <c r="CO34" s="998"/>
      <c r="CP34" s="998"/>
      <c r="CQ34" s="999"/>
      <c r="CR34" s="997"/>
      <c r="CS34" s="998"/>
      <c r="CT34" s="998"/>
      <c r="CU34" s="998"/>
      <c r="CV34" s="999"/>
      <c r="CW34" s="997"/>
      <c r="CX34" s="998"/>
      <c r="CY34" s="998"/>
      <c r="CZ34" s="998"/>
      <c r="DA34" s="999"/>
      <c r="DB34" s="997"/>
      <c r="DC34" s="998"/>
      <c r="DD34" s="998"/>
      <c r="DE34" s="998"/>
      <c r="DF34" s="999"/>
      <c r="DG34" s="997"/>
      <c r="DH34" s="998"/>
      <c r="DI34" s="998"/>
      <c r="DJ34" s="998"/>
      <c r="DK34" s="999"/>
      <c r="DL34" s="997"/>
      <c r="DM34" s="998"/>
      <c r="DN34" s="998"/>
      <c r="DO34" s="998"/>
      <c r="DP34" s="999"/>
      <c r="DQ34" s="997"/>
      <c r="DR34" s="998"/>
      <c r="DS34" s="998"/>
      <c r="DT34" s="998"/>
      <c r="DU34" s="999"/>
      <c r="DV34" s="1000"/>
      <c r="DW34" s="1001"/>
      <c r="DX34" s="1001"/>
      <c r="DY34" s="1001"/>
      <c r="DZ34" s="1002"/>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1000"/>
      <c r="BT35" s="1001"/>
      <c r="BU35" s="1001"/>
      <c r="BV35" s="1001"/>
      <c r="BW35" s="1001"/>
      <c r="BX35" s="1001"/>
      <c r="BY35" s="1001"/>
      <c r="BZ35" s="1001"/>
      <c r="CA35" s="1001"/>
      <c r="CB35" s="1001"/>
      <c r="CC35" s="1001"/>
      <c r="CD35" s="1001"/>
      <c r="CE35" s="1001"/>
      <c r="CF35" s="1001"/>
      <c r="CG35" s="1016"/>
      <c r="CH35" s="997"/>
      <c r="CI35" s="998"/>
      <c r="CJ35" s="998"/>
      <c r="CK35" s="998"/>
      <c r="CL35" s="999"/>
      <c r="CM35" s="997"/>
      <c r="CN35" s="998"/>
      <c r="CO35" s="998"/>
      <c r="CP35" s="998"/>
      <c r="CQ35" s="999"/>
      <c r="CR35" s="997"/>
      <c r="CS35" s="998"/>
      <c r="CT35" s="998"/>
      <c r="CU35" s="998"/>
      <c r="CV35" s="999"/>
      <c r="CW35" s="997"/>
      <c r="CX35" s="998"/>
      <c r="CY35" s="998"/>
      <c r="CZ35" s="998"/>
      <c r="DA35" s="999"/>
      <c r="DB35" s="997"/>
      <c r="DC35" s="998"/>
      <c r="DD35" s="998"/>
      <c r="DE35" s="998"/>
      <c r="DF35" s="999"/>
      <c r="DG35" s="997"/>
      <c r="DH35" s="998"/>
      <c r="DI35" s="998"/>
      <c r="DJ35" s="998"/>
      <c r="DK35" s="999"/>
      <c r="DL35" s="997"/>
      <c r="DM35" s="998"/>
      <c r="DN35" s="998"/>
      <c r="DO35" s="998"/>
      <c r="DP35" s="999"/>
      <c r="DQ35" s="997"/>
      <c r="DR35" s="998"/>
      <c r="DS35" s="998"/>
      <c r="DT35" s="998"/>
      <c r="DU35" s="999"/>
      <c r="DV35" s="1000"/>
      <c r="DW35" s="1001"/>
      <c r="DX35" s="1001"/>
      <c r="DY35" s="1001"/>
      <c r="DZ35" s="1002"/>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1000"/>
      <c r="BT36" s="1001"/>
      <c r="BU36" s="1001"/>
      <c r="BV36" s="1001"/>
      <c r="BW36" s="1001"/>
      <c r="BX36" s="1001"/>
      <c r="BY36" s="1001"/>
      <c r="BZ36" s="1001"/>
      <c r="CA36" s="1001"/>
      <c r="CB36" s="1001"/>
      <c r="CC36" s="1001"/>
      <c r="CD36" s="1001"/>
      <c r="CE36" s="1001"/>
      <c r="CF36" s="1001"/>
      <c r="CG36" s="1016"/>
      <c r="CH36" s="997"/>
      <c r="CI36" s="998"/>
      <c r="CJ36" s="998"/>
      <c r="CK36" s="998"/>
      <c r="CL36" s="999"/>
      <c r="CM36" s="997"/>
      <c r="CN36" s="998"/>
      <c r="CO36" s="998"/>
      <c r="CP36" s="998"/>
      <c r="CQ36" s="999"/>
      <c r="CR36" s="997"/>
      <c r="CS36" s="998"/>
      <c r="CT36" s="998"/>
      <c r="CU36" s="998"/>
      <c r="CV36" s="999"/>
      <c r="CW36" s="997"/>
      <c r="CX36" s="998"/>
      <c r="CY36" s="998"/>
      <c r="CZ36" s="998"/>
      <c r="DA36" s="999"/>
      <c r="DB36" s="997"/>
      <c r="DC36" s="998"/>
      <c r="DD36" s="998"/>
      <c r="DE36" s="998"/>
      <c r="DF36" s="999"/>
      <c r="DG36" s="997"/>
      <c r="DH36" s="998"/>
      <c r="DI36" s="998"/>
      <c r="DJ36" s="998"/>
      <c r="DK36" s="999"/>
      <c r="DL36" s="997"/>
      <c r="DM36" s="998"/>
      <c r="DN36" s="998"/>
      <c r="DO36" s="998"/>
      <c r="DP36" s="999"/>
      <c r="DQ36" s="997"/>
      <c r="DR36" s="998"/>
      <c r="DS36" s="998"/>
      <c r="DT36" s="998"/>
      <c r="DU36" s="999"/>
      <c r="DV36" s="1000"/>
      <c r="DW36" s="1001"/>
      <c r="DX36" s="1001"/>
      <c r="DY36" s="1001"/>
      <c r="DZ36" s="1002"/>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1000"/>
      <c r="BT37" s="1001"/>
      <c r="BU37" s="1001"/>
      <c r="BV37" s="1001"/>
      <c r="BW37" s="1001"/>
      <c r="BX37" s="1001"/>
      <c r="BY37" s="1001"/>
      <c r="BZ37" s="1001"/>
      <c r="CA37" s="1001"/>
      <c r="CB37" s="1001"/>
      <c r="CC37" s="1001"/>
      <c r="CD37" s="1001"/>
      <c r="CE37" s="1001"/>
      <c r="CF37" s="1001"/>
      <c r="CG37" s="1016"/>
      <c r="CH37" s="997"/>
      <c r="CI37" s="998"/>
      <c r="CJ37" s="998"/>
      <c r="CK37" s="998"/>
      <c r="CL37" s="999"/>
      <c r="CM37" s="997"/>
      <c r="CN37" s="998"/>
      <c r="CO37" s="998"/>
      <c r="CP37" s="998"/>
      <c r="CQ37" s="999"/>
      <c r="CR37" s="997"/>
      <c r="CS37" s="998"/>
      <c r="CT37" s="998"/>
      <c r="CU37" s="998"/>
      <c r="CV37" s="999"/>
      <c r="CW37" s="997"/>
      <c r="CX37" s="998"/>
      <c r="CY37" s="998"/>
      <c r="CZ37" s="998"/>
      <c r="DA37" s="999"/>
      <c r="DB37" s="997"/>
      <c r="DC37" s="998"/>
      <c r="DD37" s="998"/>
      <c r="DE37" s="998"/>
      <c r="DF37" s="999"/>
      <c r="DG37" s="997"/>
      <c r="DH37" s="998"/>
      <c r="DI37" s="998"/>
      <c r="DJ37" s="998"/>
      <c r="DK37" s="999"/>
      <c r="DL37" s="997"/>
      <c r="DM37" s="998"/>
      <c r="DN37" s="998"/>
      <c r="DO37" s="998"/>
      <c r="DP37" s="999"/>
      <c r="DQ37" s="997"/>
      <c r="DR37" s="998"/>
      <c r="DS37" s="998"/>
      <c r="DT37" s="998"/>
      <c r="DU37" s="999"/>
      <c r="DV37" s="1000"/>
      <c r="DW37" s="1001"/>
      <c r="DX37" s="1001"/>
      <c r="DY37" s="1001"/>
      <c r="DZ37" s="1002"/>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1000"/>
      <c r="BT38" s="1001"/>
      <c r="BU38" s="1001"/>
      <c r="BV38" s="1001"/>
      <c r="BW38" s="1001"/>
      <c r="BX38" s="1001"/>
      <c r="BY38" s="1001"/>
      <c r="BZ38" s="1001"/>
      <c r="CA38" s="1001"/>
      <c r="CB38" s="1001"/>
      <c r="CC38" s="1001"/>
      <c r="CD38" s="1001"/>
      <c r="CE38" s="1001"/>
      <c r="CF38" s="1001"/>
      <c r="CG38" s="1016"/>
      <c r="CH38" s="997"/>
      <c r="CI38" s="998"/>
      <c r="CJ38" s="998"/>
      <c r="CK38" s="998"/>
      <c r="CL38" s="999"/>
      <c r="CM38" s="997"/>
      <c r="CN38" s="998"/>
      <c r="CO38" s="998"/>
      <c r="CP38" s="998"/>
      <c r="CQ38" s="999"/>
      <c r="CR38" s="997"/>
      <c r="CS38" s="998"/>
      <c r="CT38" s="998"/>
      <c r="CU38" s="998"/>
      <c r="CV38" s="999"/>
      <c r="CW38" s="997"/>
      <c r="CX38" s="998"/>
      <c r="CY38" s="998"/>
      <c r="CZ38" s="998"/>
      <c r="DA38" s="999"/>
      <c r="DB38" s="997"/>
      <c r="DC38" s="998"/>
      <c r="DD38" s="998"/>
      <c r="DE38" s="998"/>
      <c r="DF38" s="999"/>
      <c r="DG38" s="997"/>
      <c r="DH38" s="998"/>
      <c r="DI38" s="998"/>
      <c r="DJ38" s="998"/>
      <c r="DK38" s="999"/>
      <c r="DL38" s="997"/>
      <c r="DM38" s="998"/>
      <c r="DN38" s="998"/>
      <c r="DO38" s="998"/>
      <c r="DP38" s="999"/>
      <c r="DQ38" s="997"/>
      <c r="DR38" s="998"/>
      <c r="DS38" s="998"/>
      <c r="DT38" s="998"/>
      <c r="DU38" s="999"/>
      <c r="DV38" s="1000"/>
      <c r="DW38" s="1001"/>
      <c r="DX38" s="1001"/>
      <c r="DY38" s="1001"/>
      <c r="DZ38" s="1002"/>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1000"/>
      <c r="BT39" s="1001"/>
      <c r="BU39" s="1001"/>
      <c r="BV39" s="1001"/>
      <c r="BW39" s="1001"/>
      <c r="BX39" s="1001"/>
      <c r="BY39" s="1001"/>
      <c r="BZ39" s="1001"/>
      <c r="CA39" s="1001"/>
      <c r="CB39" s="1001"/>
      <c r="CC39" s="1001"/>
      <c r="CD39" s="1001"/>
      <c r="CE39" s="1001"/>
      <c r="CF39" s="1001"/>
      <c r="CG39" s="1016"/>
      <c r="CH39" s="997"/>
      <c r="CI39" s="998"/>
      <c r="CJ39" s="998"/>
      <c r="CK39" s="998"/>
      <c r="CL39" s="999"/>
      <c r="CM39" s="997"/>
      <c r="CN39" s="998"/>
      <c r="CO39" s="998"/>
      <c r="CP39" s="998"/>
      <c r="CQ39" s="999"/>
      <c r="CR39" s="997"/>
      <c r="CS39" s="998"/>
      <c r="CT39" s="998"/>
      <c r="CU39" s="998"/>
      <c r="CV39" s="999"/>
      <c r="CW39" s="997"/>
      <c r="CX39" s="998"/>
      <c r="CY39" s="998"/>
      <c r="CZ39" s="998"/>
      <c r="DA39" s="999"/>
      <c r="DB39" s="997"/>
      <c r="DC39" s="998"/>
      <c r="DD39" s="998"/>
      <c r="DE39" s="998"/>
      <c r="DF39" s="999"/>
      <c r="DG39" s="997"/>
      <c r="DH39" s="998"/>
      <c r="DI39" s="998"/>
      <c r="DJ39" s="998"/>
      <c r="DK39" s="999"/>
      <c r="DL39" s="997"/>
      <c r="DM39" s="998"/>
      <c r="DN39" s="998"/>
      <c r="DO39" s="998"/>
      <c r="DP39" s="999"/>
      <c r="DQ39" s="997"/>
      <c r="DR39" s="998"/>
      <c r="DS39" s="998"/>
      <c r="DT39" s="998"/>
      <c r="DU39" s="999"/>
      <c r="DV39" s="1000"/>
      <c r="DW39" s="1001"/>
      <c r="DX39" s="1001"/>
      <c r="DY39" s="1001"/>
      <c r="DZ39" s="1002"/>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1000"/>
      <c r="BT40" s="1001"/>
      <c r="BU40" s="1001"/>
      <c r="BV40" s="1001"/>
      <c r="BW40" s="1001"/>
      <c r="BX40" s="1001"/>
      <c r="BY40" s="1001"/>
      <c r="BZ40" s="1001"/>
      <c r="CA40" s="1001"/>
      <c r="CB40" s="1001"/>
      <c r="CC40" s="1001"/>
      <c r="CD40" s="1001"/>
      <c r="CE40" s="1001"/>
      <c r="CF40" s="1001"/>
      <c r="CG40" s="1016"/>
      <c r="CH40" s="997"/>
      <c r="CI40" s="998"/>
      <c r="CJ40" s="998"/>
      <c r="CK40" s="998"/>
      <c r="CL40" s="999"/>
      <c r="CM40" s="997"/>
      <c r="CN40" s="998"/>
      <c r="CO40" s="998"/>
      <c r="CP40" s="998"/>
      <c r="CQ40" s="999"/>
      <c r="CR40" s="997"/>
      <c r="CS40" s="998"/>
      <c r="CT40" s="998"/>
      <c r="CU40" s="998"/>
      <c r="CV40" s="999"/>
      <c r="CW40" s="997"/>
      <c r="CX40" s="998"/>
      <c r="CY40" s="998"/>
      <c r="CZ40" s="998"/>
      <c r="DA40" s="999"/>
      <c r="DB40" s="997"/>
      <c r="DC40" s="998"/>
      <c r="DD40" s="998"/>
      <c r="DE40" s="998"/>
      <c r="DF40" s="999"/>
      <c r="DG40" s="997"/>
      <c r="DH40" s="998"/>
      <c r="DI40" s="998"/>
      <c r="DJ40" s="998"/>
      <c r="DK40" s="999"/>
      <c r="DL40" s="997"/>
      <c r="DM40" s="998"/>
      <c r="DN40" s="998"/>
      <c r="DO40" s="998"/>
      <c r="DP40" s="999"/>
      <c r="DQ40" s="997"/>
      <c r="DR40" s="998"/>
      <c r="DS40" s="998"/>
      <c r="DT40" s="998"/>
      <c r="DU40" s="999"/>
      <c r="DV40" s="1000"/>
      <c r="DW40" s="1001"/>
      <c r="DX40" s="1001"/>
      <c r="DY40" s="1001"/>
      <c r="DZ40" s="1002"/>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1000"/>
      <c r="BT41" s="1001"/>
      <c r="BU41" s="1001"/>
      <c r="BV41" s="1001"/>
      <c r="BW41" s="1001"/>
      <c r="BX41" s="1001"/>
      <c r="BY41" s="1001"/>
      <c r="BZ41" s="1001"/>
      <c r="CA41" s="1001"/>
      <c r="CB41" s="1001"/>
      <c r="CC41" s="1001"/>
      <c r="CD41" s="1001"/>
      <c r="CE41" s="1001"/>
      <c r="CF41" s="1001"/>
      <c r="CG41" s="1016"/>
      <c r="CH41" s="997"/>
      <c r="CI41" s="998"/>
      <c r="CJ41" s="998"/>
      <c r="CK41" s="998"/>
      <c r="CL41" s="999"/>
      <c r="CM41" s="997"/>
      <c r="CN41" s="998"/>
      <c r="CO41" s="998"/>
      <c r="CP41" s="998"/>
      <c r="CQ41" s="999"/>
      <c r="CR41" s="997"/>
      <c r="CS41" s="998"/>
      <c r="CT41" s="998"/>
      <c r="CU41" s="998"/>
      <c r="CV41" s="999"/>
      <c r="CW41" s="997"/>
      <c r="CX41" s="998"/>
      <c r="CY41" s="998"/>
      <c r="CZ41" s="998"/>
      <c r="DA41" s="999"/>
      <c r="DB41" s="997"/>
      <c r="DC41" s="998"/>
      <c r="DD41" s="998"/>
      <c r="DE41" s="998"/>
      <c r="DF41" s="999"/>
      <c r="DG41" s="997"/>
      <c r="DH41" s="998"/>
      <c r="DI41" s="998"/>
      <c r="DJ41" s="998"/>
      <c r="DK41" s="999"/>
      <c r="DL41" s="997"/>
      <c r="DM41" s="998"/>
      <c r="DN41" s="998"/>
      <c r="DO41" s="998"/>
      <c r="DP41" s="999"/>
      <c r="DQ41" s="997"/>
      <c r="DR41" s="998"/>
      <c r="DS41" s="998"/>
      <c r="DT41" s="998"/>
      <c r="DU41" s="999"/>
      <c r="DV41" s="1000"/>
      <c r="DW41" s="1001"/>
      <c r="DX41" s="1001"/>
      <c r="DY41" s="1001"/>
      <c r="DZ41" s="1002"/>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1000"/>
      <c r="BT42" s="1001"/>
      <c r="BU42" s="1001"/>
      <c r="BV42" s="1001"/>
      <c r="BW42" s="1001"/>
      <c r="BX42" s="1001"/>
      <c r="BY42" s="1001"/>
      <c r="BZ42" s="1001"/>
      <c r="CA42" s="1001"/>
      <c r="CB42" s="1001"/>
      <c r="CC42" s="1001"/>
      <c r="CD42" s="1001"/>
      <c r="CE42" s="1001"/>
      <c r="CF42" s="1001"/>
      <c r="CG42" s="1016"/>
      <c r="CH42" s="997"/>
      <c r="CI42" s="998"/>
      <c r="CJ42" s="998"/>
      <c r="CK42" s="998"/>
      <c r="CL42" s="999"/>
      <c r="CM42" s="997"/>
      <c r="CN42" s="998"/>
      <c r="CO42" s="998"/>
      <c r="CP42" s="998"/>
      <c r="CQ42" s="999"/>
      <c r="CR42" s="997"/>
      <c r="CS42" s="998"/>
      <c r="CT42" s="998"/>
      <c r="CU42" s="998"/>
      <c r="CV42" s="999"/>
      <c r="CW42" s="997"/>
      <c r="CX42" s="998"/>
      <c r="CY42" s="998"/>
      <c r="CZ42" s="998"/>
      <c r="DA42" s="999"/>
      <c r="DB42" s="997"/>
      <c r="DC42" s="998"/>
      <c r="DD42" s="998"/>
      <c r="DE42" s="998"/>
      <c r="DF42" s="999"/>
      <c r="DG42" s="997"/>
      <c r="DH42" s="998"/>
      <c r="DI42" s="998"/>
      <c r="DJ42" s="998"/>
      <c r="DK42" s="999"/>
      <c r="DL42" s="997"/>
      <c r="DM42" s="998"/>
      <c r="DN42" s="998"/>
      <c r="DO42" s="998"/>
      <c r="DP42" s="999"/>
      <c r="DQ42" s="997"/>
      <c r="DR42" s="998"/>
      <c r="DS42" s="998"/>
      <c r="DT42" s="998"/>
      <c r="DU42" s="999"/>
      <c r="DV42" s="1000"/>
      <c r="DW42" s="1001"/>
      <c r="DX42" s="1001"/>
      <c r="DY42" s="1001"/>
      <c r="DZ42" s="1002"/>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1000"/>
      <c r="BT43" s="1001"/>
      <c r="BU43" s="1001"/>
      <c r="BV43" s="1001"/>
      <c r="BW43" s="1001"/>
      <c r="BX43" s="1001"/>
      <c r="BY43" s="1001"/>
      <c r="BZ43" s="1001"/>
      <c r="CA43" s="1001"/>
      <c r="CB43" s="1001"/>
      <c r="CC43" s="1001"/>
      <c r="CD43" s="1001"/>
      <c r="CE43" s="1001"/>
      <c r="CF43" s="1001"/>
      <c r="CG43" s="1016"/>
      <c r="CH43" s="997"/>
      <c r="CI43" s="998"/>
      <c r="CJ43" s="998"/>
      <c r="CK43" s="998"/>
      <c r="CL43" s="999"/>
      <c r="CM43" s="997"/>
      <c r="CN43" s="998"/>
      <c r="CO43" s="998"/>
      <c r="CP43" s="998"/>
      <c r="CQ43" s="999"/>
      <c r="CR43" s="997"/>
      <c r="CS43" s="998"/>
      <c r="CT43" s="998"/>
      <c r="CU43" s="998"/>
      <c r="CV43" s="999"/>
      <c r="CW43" s="997"/>
      <c r="CX43" s="998"/>
      <c r="CY43" s="998"/>
      <c r="CZ43" s="998"/>
      <c r="DA43" s="999"/>
      <c r="DB43" s="997"/>
      <c r="DC43" s="998"/>
      <c r="DD43" s="998"/>
      <c r="DE43" s="998"/>
      <c r="DF43" s="999"/>
      <c r="DG43" s="997"/>
      <c r="DH43" s="998"/>
      <c r="DI43" s="998"/>
      <c r="DJ43" s="998"/>
      <c r="DK43" s="999"/>
      <c r="DL43" s="997"/>
      <c r="DM43" s="998"/>
      <c r="DN43" s="998"/>
      <c r="DO43" s="998"/>
      <c r="DP43" s="999"/>
      <c r="DQ43" s="997"/>
      <c r="DR43" s="998"/>
      <c r="DS43" s="998"/>
      <c r="DT43" s="998"/>
      <c r="DU43" s="999"/>
      <c r="DV43" s="1000"/>
      <c r="DW43" s="1001"/>
      <c r="DX43" s="1001"/>
      <c r="DY43" s="1001"/>
      <c r="DZ43" s="1002"/>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1000"/>
      <c r="BT44" s="1001"/>
      <c r="BU44" s="1001"/>
      <c r="BV44" s="1001"/>
      <c r="BW44" s="1001"/>
      <c r="BX44" s="1001"/>
      <c r="BY44" s="1001"/>
      <c r="BZ44" s="1001"/>
      <c r="CA44" s="1001"/>
      <c r="CB44" s="1001"/>
      <c r="CC44" s="1001"/>
      <c r="CD44" s="1001"/>
      <c r="CE44" s="1001"/>
      <c r="CF44" s="1001"/>
      <c r="CG44" s="1016"/>
      <c r="CH44" s="997"/>
      <c r="CI44" s="998"/>
      <c r="CJ44" s="998"/>
      <c r="CK44" s="998"/>
      <c r="CL44" s="999"/>
      <c r="CM44" s="997"/>
      <c r="CN44" s="998"/>
      <c r="CO44" s="998"/>
      <c r="CP44" s="998"/>
      <c r="CQ44" s="999"/>
      <c r="CR44" s="997"/>
      <c r="CS44" s="998"/>
      <c r="CT44" s="998"/>
      <c r="CU44" s="998"/>
      <c r="CV44" s="999"/>
      <c r="CW44" s="997"/>
      <c r="CX44" s="998"/>
      <c r="CY44" s="998"/>
      <c r="CZ44" s="998"/>
      <c r="DA44" s="999"/>
      <c r="DB44" s="997"/>
      <c r="DC44" s="998"/>
      <c r="DD44" s="998"/>
      <c r="DE44" s="998"/>
      <c r="DF44" s="999"/>
      <c r="DG44" s="997"/>
      <c r="DH44" s="998"/>
      <c r="DI44" s="998"/>
      <c r="DJ44" s="998"/>
      <c r="DK44" s="999"/>
      <c r="DL44" s="997"/>
      <c r="DM44" s="998"/>
      <c r="DN44" s="998"/>
      <c r="DO44" s="998"/>
      <c r="DP44" s="999"/>
      <c r="DQ44" s="997"/>
      <c r="DR44" s="998"/>
      <c r="DS44" s="998"/>
      <c r="DT44" s="998"/>
      <c r="DU44" s="999"/>
      <c r="DV44" s="1000"/>
      <c r="DW44" s="1001"/>
      <c r="DX44" s="1001"/>
      <c r="DY44" s="1001"/>
      <c r="DZ44" s="1002"/>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1000"/>
      <c r="BT45" s="1001"/>
      <c r="BU45" s="1001"/>
      <c r="BV45" s="1001"/>
      <c r="BW45" s="1001"/>
      <c r="BX45" s="1001"/>
      <c r="BY45" s="1001"/>
      <c r="BZ45" s="1001"/>
      <c r="CA45" s="1001"/>
      <c r="CB45" s="1001"/>
      <c r="CC45" s="1001"/>
      <c r="CD45" s="1001"/>
      <c r="CE45" s="1001"/>
      <c r="CF45" s="1001"/>
      <c r="CG45" s="1016"/>
      <c r="CH45" s="997"/>
      <c r="CI45" s="998"/>
      <c r="CJ45" s="998"/>
      <c r="CK45" s="998"/>
      <c r="CL45" s="999"/>
      <c r="CM45" s="997"/>
      <c r="CN45" s="998"/>
      <c r="CO45" s="998"/>
      <c r="CP45" s="998"/>
      <c r="CQ45" s="999"/>
      <c r="CR45" s="997"/>
      <c r="CS45" s="998"/>
      <c r="CT45" s="998"/>
      <c r="CU45" s="998"/>
      <c r="CV45" s="999"/>
      <c r="CW45" s="997"/>
      <c r="CX45" s="998"/>
      <c r="CY45" s="998"/>
      <c r="CZ45" s="998"/>
      <c r="DA45" s="999"/>
      <c r="DB45" s="997"/>
      <c r="DC45" s="998"/>
      <c r="DD45" s="998"/>
      <c r="DE45" s="998"/>
      <c r="DF45" s="999"/>
      <c r="DG45" s="997"/>
      <c r="DH45" s="998"/>
      <c r="DI45" s="998"/>
      <c r="DJ45" s="998"/>
      <c r="DK45" s="999"/>
      <c r="DL45" s="997"/>
      <c r="DM45" s="998"/>
      <c r="DN45" s="998"/>
      <c r="DO45" s="998"/>
      <c r="DP45" s="999"/>
      <c r="DQ45" s="997"/>
      <c r="DR45" s="998"/>
      <c r="DS45" s="998"/>
      <c r="DT45" s="998"/>
      <c r="DU45" s="999"/>
      <c r="DV45" s="1000"/>
      <c r="DW45" s="1001"/>
      <c r="DX45" s="1001"/>
      <c r="DY45" s="1001"/>
      <c r="DZ45" s="1002"/>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1000"/>
      <c r="BT46" s="1001"/>
      <c r="BU46" s="1001"/>
      <c r="BV46" s="1001"/>
      <c r="BW46" s="1001"/>
      <c r="BX46" s="1001"/>
      <c r="BY46" s="1001"/>
      <c r="BZ46" s="1001"/>
      <c r="CA46" s="1001"/>
      <c r="CB46" s="1001"/>
      <c r="CC46" s="1001"/>
      <c r="CD46" s="1001"/>
      <c r="CE46" s="1001"/>
      <c r="CF46" s="1001"/>
      <c r="CG46" s="1016"/>
      <c r="CH46" s="997"/>
      <c r="CI46" s="998"/>
      <c r="CJ46" s="998"/>
      <c r="CK46" s="998"/>
      <c r="CL46" s="999"/>
      <c r="CM46" s="997"/>
      <c r="CN46" s="998"/>
      <c r="CO46" s="998"/>
      <c r="CP46" s="998"/>
      <c r="CQ46" s="999"/>
      <c r="CR46" s="997"/>
      <c r="CS46" s="998"/>
      <c r="CT46" s="998"/>
      <c r="CU46" s="998"/>
      <c r="CV46" s="999"/>
      <c r="CW46" s="997"/>
      <c r="CX46" s="998"/>
      <c r="CY46" s="998"/>
      <c r="CZ46" s="998"/>
      <c r="DA46" s="999"/>
      <c r="DB46" s="997"/>
      <c r="DC46" s="998"/>
      <c r="DD46" s="998"/>
      <c r="DE46" s="998"/>
      <c r="DF46" s="999"/>
      <c r="DG46" s="997"/>
      <c r="DH46" s="998"/>
      <c r="DI46" s="998"/>
      <c r="DJ46" s="998"/>
      <c r="DK46" s="999"/>
      <c r="DL46" s="997"/>
      <c r="DM46" s="998"/>
      <c r="DN46" s="998"/>
      <c r="DO46" s="998"/>
      <c r="DP46" s="999"/>
      <c r="DQ46" s="997"/>
      <c r="DR46" s="998"/>
      <c r="DS46" s="998"/>
      <c r="DT46" s="998"/>
      <c r="DU46" s="999"/>
      <c r="DV46" s="1000"/>
      <c r="DW46" s="1001"/>
      <c r="DX46" s="1001"/>
      <c r="DY46" s="1001"/>
      <c r="DZ46" s="1002"/>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1000"/>
      <c r="BT47" s="1001"/>
      <c r="BU47" s="1001"/>
      <c r="BV47" s="1001"/>
      <c r="BW47" s="1001"/>
      <c r="BX47" s="1001"/>
      <c r="BY47" s="1001"/>
      <c r="BZ47" s="1001"/>
      <c r="CA47" s="1001"/>
      <c r="CB47" s="1001"/>
      <c r="CC47" s="1001"/>
      <c r="CD47" s="1001"/>
      <c r="CE47" s="1001"/>
      <c r="CF47" s="1001"/>
      <c r="CG47" s="1016"/>
      <c r="CH47" s="997"/>
      <c r="CI47" s="998"/>
      <c r="CJ47" s="998"/>
      <c r="CK47" s="998"/>
      <c r="CL47" s="999"/>
      <c r="CM47" s="997"/>
      <c r="CN47" s="998"/>
      <c r="CO47" s="998"/>
      <c r="CP47" s="998"/>
      <c r="CQ47" s="999"/>
      <c r="CR47" s="997"/>
      <c r="CS47" s="998"/>
      <c r="CT47" s="998"/>
      <c r="CU47" s="998"/>
      <c r="CV47" s="999"/>
      <c r="CW47" s="997"/>
      <c r="CX47" s="998"/>
      <c r="CY47" s="998"/>
      <c r="CZ47" s="998"/>
      <c r="DA47" s="999"/>
      <c r="DB47" s="997"/>
      <c r="DC47" s="998"/>
      <c r="DD47" s="998"/>
      <c r="DE47" s="998"/>
      <c r="DF47" s="999"/>
      <c r="DG47" s="997"/>
      <c r="DH47" s="998"/>
      <c r="DI47" s="998"/>
      <c r="DJ47" s="998"/>
      <c r="DK47" s="999"/>
      <c r="DL47" s="997"/>
      <c r="DM47" s="998"/>
      <c r="DN47" s="998"/>
      <c r="DO47" s="998"/>
      <c r="DP47" s="999"/>
      <c r="DQ47" s="997"/>
      <c r="DR47" s="998"/>
      <c r="DS47" s="998"/>
      <c r="DT47" s="998"/>
      <c r="DU47" s="999"/>
      <c r="DV47" s="1000"/>
      <c r="DW47" s="1001"/>
      <c r="DX47" s="1001"/>
      <c r="DY47" s="1001"/>
      <c r="DZ47" s="1002"/>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1000"/>
      <c r="BT48" s="1001"/>
      <c r="BU48" s="1001"/>
      <c r="BV48" s="1001"/>
      <c r="BW48" s="1001"/>
      <c r="BX48" s="1001"/>
      <c r="BY48" s="1001"/>
      <c r="BZ48" s="1001"/>
      <c r="CA48" s="1001"/>
      <c r="CB48" s="1001"/>
      <c r="CC48" s="1001"/>
      <c r="CD48" s="1001"/>
      <c r="CE48" s="1001"/>
      <c r="CF48" s="1001"/>
      <c r="CG48" s="1016"/>
      <c r="CH48" s="997"/>
      <c r="CI48" s="998"/>
      <c r="CJ48" s="998"/>
      <c r="CK48" s="998"/>
      <c r="CL48" s="999"/>
      <c r="CM48" s="997"/>
      <c r="CN48" s="998"/>
      <c r="CO48" s="998"/>
      <c r="CP48" s="998"/>
      <c r="CQ48" s="999"/>
      <c r="CR48" s="997"/>
      <c r="CS48" s="998"/>
      <c r="CT48" s="998"/>
      <c r="CU48" s="998"/>
      <c r="CV48" s="999"/>
      <c r="CW48" s="997"/>
      <c r="CX48" s="998"/>
      <c r="CY48" s="998"/>
      <c r="CZ48" s="998"/>
      <c r="DA48" s="999"/>
      <c r="DB48" s="997"/>
      <c r="DC48" s="998"/>
      <c r="DD48" s="998"/>
      <c r="DE48" s="998"/>
      <c r="DF48" s="999"/>
      <c r="DG48" s="997"/>
      <c r="DH48" s="998"/>
      <c r="DI48" s="998"/>
      <c r="DJ48" s="998"/>
      <c r="DK48" s="999"/>
      <c r="DL48" s="997"/>
      <c r="DM48" s="998"/>
      <c r="DN48" s="998"/>
      <c r="DO48" s="998"/>
      <c r="DP48" s="999"/>
      <c r="DQ48" s="997"/>
      <c r="DR48" s="998"/>
      <c r="DS48" s="998"/>
      <c r="DT48" s="998"/>
      <c r="DU48" s="999"/>
      <c r="DV48" s="1000"/>
      <c r="DW48" s="1001"/>
      <c r="DX48" s="1001"/>
      <c r="DY48" s="1001"/>
      <c r="DZ48" s="1002"/>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1000"/>
      <c r="BT49" s="1001"/>
      <c r="BU49" s="1001"/>
      <c r="BV49" s="1001"/>
      <c r="BW49" s="1001"/>
      <c r="BX49" s="1001"/>
      <c r="BY49" s="1001"/>
      <c r="BZ49" s="1001"/>
      <c r="CA49" s="1001"/>
      <c r="CB49" s="1001"/>
      <c r="CC49" s="1001"/>
      <c r="CD49" s="1001"/>
      <c r="CE49" s="1001"/>
      <c r="CF49" s="1001"/>
      <c r="CG49" s="1016"/>
      <c r="CH49" s="997"/>
      <c r="CI49" s="998"/>
      <c r="CJ49" s="998"/>
      <c r="CK49" s="998"/>
      <c r="CL49" s="999"/>
      <c r="CM49" s="997"/>
      <c r="CN49" s="998"/>
      <c r="CO49" s="998"/>
      <c r="CP49" s="998"/>
      <c r="CQ49" s="999"/>
      <c r="CR49" s="997"/>
      <c r="CS49" s="998"/>
      <c r="CT49" s="998"/>
      <c r="CU49" s="998"/>
      <c r="CV49" s="999"/>
      <c r="CW49" s="997"/>
      <c r="CX49" s="998"/>
      <c r="CY49" s="998"/>
      <c r="CZ49" s="998"/>
      <c r="DA49" s="999"/>
      <c r="DB49" s="997"/>
      <c r="DC49" s="998"/>
      <c r="DD49" s="998"/>
      <c r="DE49" s="998"/>
      <c r="DF49" s="999"/>
      <c r="DG49" s="997"/>
      <c r="DH49" s="998"/>
      <c r="DI49" s="998"/>
      <c r="DJ49" s="998"/>
      <c r="DK49" s="999"/>
      <c r="DL49" s="997"/>
      <c r="DM49" s="998"/>
      <c r="DN49" s="998"/>
      <c r="DO49" s="998"/>
      <c r="DP49" s="999"/>
      <c r="DQ49" s="997"/>
      <c r="DR49" s="998"/>
      <c r="DS49" s="998"/>
      <c r="DT49" s="998"/>
      <c r="DU49" s="999"/>
      <c r="DV49" s="1000"/>
      <c r="DW49" s="1001"/>
      <c r="DX49" s="1001"/>
      <c r="DY49" s="1001"/>
      <c r="DZ49" s="1002"/>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1000"/>
      <c r="BT50" s="1001"/>
      <c r="BU50" s="1001"/>
      <c r="BV50" s="1001"/>
      <c r="BW50" s="1001"/>
      <c r="BX50" s="1001"/>
      <c r="BY50" s="1001"/>
      <c r="BZ50" s="1001"/>
      <c r="CA50" s="1001"/>
      <c r="CB50" s="1001"/>
      <c r="CC50" s="1001"/>
      <c r="CD50" s="1001"/>
      <c r="CE50" s="1001"/>
      <c r="CF50" s="1001"/>
      <c r="CG50" s="1016"/>
      <c r="CH50" s="997"/>
      <c r="CI50" s="998"/>
      <c r="CJ50" s="998"/>
      <c r="CK50" s="998"/>
      <c r="CL50" s="999"/>
      <c r="CM50" s="997"/>
      <c r="CN50" s="998"/>
      <c r="CO50" s="998"/>
      <c r="CP50" s="998"/>
      <c r="CQ50" s="999"/>
      <c r="CR50" s="997"/>
      <c r="CS50" s="998"/>
      <c r="CT50" s="998"/>
      <c r="CU50" s="998"/>
      <c r="CV50" s="999"/>
      <c r="CW50" s="997"/>
      <c r="CX50" s="998"/>
      <c r="CY50" s="998"/>
      <c r="CZ50" s="998"/>
      <c r="DA50" s="999"/>
      <c r="DB50" s="997"/>
      <c r="DC50" s="998"/>
      <c r="DD50" s="998"/>
      <c r="DE50" s="998"/>
      <c r="DF50" s="999"/>
      <c r="DG50" s="997"/>
      <c r="DH50" s="998"/>
      <c r="DI50" s="998"/>
      <c r="DJ50" s="998"/>
      <c r="DK50" s="999"/>
      <c r="DL50" s="997"/>
      <c r="DM50" s="998"/>
      <c r="DN50" s="998"/>
      <c r="DO50" s="998"/>
      <c r="DP50" s="999"/>
      <c r="DQ50" s="997"/>
      <c r="DR50" s="998"/>
      <c r="DS50" s="998"/>
      <c r="DT50" s="998"/>
      <c r="DU50" s="999"/>
      <c r="DV50" s="1000"/>
      <c r="DW50" s="1001"/>
      <c r="DX50" s="1001"/>
      <c r="DY50" s="1001"/>
      <c r="DZ50" s="1002"/>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1000"/>
      <c r="BT51" s="1001"/>
      <c r="BU51" s="1001"/>
      <c r="BV51" s="1001"/>
      <c r="BW51" s="1001"/>
      <c r="BX51" s="1001"/>
      <c r="BY51" s="1001"/>
      <c r="BZ51" s="1001"/>
      <c r="CA51" s="1001"/>
      <c r="CB51" s="1001"/>
      <c r="CC51" s="1001"/>
      <c r="CD51" s="1001"/>
      <c r="CE51" s="1001"/>
      <c r="CF51" s="1001"/>
      <c r="CG51" s="1016"/>
      <c r="CH51" s="997"/>
      <c r="CI51" s="998"/>
      <c r="CJ51" s="998"/>
      <c r="CK51" s="998"/>
      <c r="CL51" s="999"/>
      <c r="CM51" s="997"/>
      <c r="CN51" s="998"/>
      <c r="CO51" s="998"/>
      <c r="CP51" s="998"/>
      <c r="CQ51" s="999"/>
      <c r="CR51" s="997"/>
      <c r="CS51" s="998"/>
      <c r="CT51" s="998"/>
      <c r="CU51" s="998"/>
      <c r="CV51" s="999"/>
      <c r="CW51" s="997"/>
      <c r="CX51" s="998"/>
      <c r="CY51" s="998"/>
      <c r="CZ51" s="998"/>
      <c r="DA51" s="999"/>
      <c r="DB51" s="997"/>
      <c r="DC51" s="998"/>
      <c r="DD51" s="998"/>
      <c r="DE51" s="998"/>
      <c r="DF51" s="999"/>
      <c r="DG51" s="997"/>
      <c r="DH51" s="998"/>
      <c r="DI51" s="998"/>
      <c r="DJ51" s="998"/>
      <c r="DK51" s="999"/>
      <c r="DL51" s="997"/>
      <c r="DM51" s="998"/>
      <c r="DN51" s="998"/>
      <c r="DO51" s="998"/>
      <c r="DP51" s="999"/>
      <c r="DQ51" s="997"/>
      <c r="DR51" s="998"/>
      <c r="DS51" s="998"/>
      <c r="DT51" s="998"/>
      <c r="DU51" s="999"/>
      <c r="DV51" s="1000"/>
      <c r="DW51" s="1001"/>
      <c r="DX51" s="1001"/>
      <c r="DY51" s="1001"/>
      <c r="DZ51" s="1002"/>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1000"/>
      <c r="BT52" s="1001"/>
      <c r="BU52" s="1001"/>
      <c r="BV52" s="1001"/>
      <c r="BW52" s="1001"/>
      <c r="BX52" s="1001"/>
      <c r="BY52" s="1001"/>
      <c r="BZ52" s="1001"/>
      <c r="CA52" s="1001"/>
      <c r="CB52" s="1001"/>
      <c r="CC52" s="1001"/>
      <c r="CD52" s="1001"/>
      <c r="CE52" s="1001"/>
      <c r="CF52" s="1001"/>
      <c r="CG52" s="1016"/>
      <c r="CH52" s="997"/>
      <c r="CI52" s="998"/>
      <c r="CJ52" s="998"/>
      <c r="CK52" s="998"/>
      <c r="CL52" s="999"/>
      <c r="CM52" s="997"/>
      <c r="CN52" s="998"/>
      <c r="CO52" s="998"/>
      <c r="CP52" s="998"/>
      <c r="CQ52" s="999"/>
      <c r="CR52" s="997"/>
      <c r="CS52" s="998"/>
      <c r="CT52" s="998"/>
      <c r="CU52" s="998"/>
      <c r="CV52" s="999"/>
      <c r="CW52" s="997"/>
      <c r="CX52" s="998"/>
      <c r="CY52" s="998"/>
      <c r="CZ52" s="998"/>
      <c r="DA52" s="999"/>
      <c r="DB52" s="997"/>
      <c r="DC52" s="998"/>
      <c r="DD52" s="998"/>
      <c r="DE52" s="998"/>
      <c r="DF52" s="999"/>
      <c r="DG52" s="997"/>
      <c r="DH52" s="998"/>
      <c r="DI52" s="998"/>
      <c r="DJ52" s="998"/>
      <c r="DK52" s="999"/>
      <c r="DL52" s="997"/>
      <c r="DM52" s="998"/>
      <c r="DN52" s="998"/>
      <c r="DO52" s="998"/>
      <c r="DP52" s="999"/>
      <c r="DQ52" s="997"/>
      <c r="DR52" s="998"/>
      <c r="DS52" s="998"/>
      <c r="DT52" s="998"/>
      <c r="DU52" s="999"/>
      <c r="DV52" s="1000"/>
      <c r="DW52" s="1001"/>
      <c r="DX52" s="1001"/>
      <c r="DY52" s="1001"/>
      <c r="DZ52" s="1002"/>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1000"/>
      <c r="BT53" s="1001"/>
      <c r="BU53" s="1001"/>
      <c r="BV53" s="1001"/>
      <c r="BW53" s="1001"/>
      <c r="BX53" s="1001"/>
      <c r="BY53" s="1001"/>
      <c r="BZ53" s="1001"/>
      <c r="CA53" s="1001"/>
      <c r="CB53" s="1001"/>
      <c r="CC53" s="1001"/>
      <c r="CD53" s="1001"/>
      <c r="CE53" s="1001"/>
      <c r="CF53" s="1001"/>
      <c r="CG53" s="1016"/>
      <c r="CH53" s="997"/>
      <c r="CI53" s="998"/>
      <c r="CJ53" s="998"/>
      <c r="CK53" s="998"/>
      <c r="CL53" s="999"/>
      <c r="CM53" s="997"/>
      <c r="CN53" s="998"/>
      <c r="CO53" s="998"/>
      <c r="CP53" s="998"/>
      <c r="CQ53" s="999"/>
      <c r="CR53" s="997"/>
      <c r="CS53" s="998"/>
      <c r="CT53" s="998"/>
      <c r="CU53" s="998"/>
      <c r="CV53" s="999"/>
      <c r="CW53" s="997"/>
      <c r="CX53" s="998"/>
      <c r="CY53" s="998"/>
      <c r="CZ53" s="998"/>
      <c r="DA53" s="999"/>
      <c r="DB53" s="997"/>
      <c r="DC53" s="998"/>
      <c r="DD53" s="998"/>
      <c r="DE53" s="998"/>
      <c r="DF53" s="999"/>
      <c r="DG53" s="997"/>
      <c r="DH53" s="998"/>
      <c r="DI53" s="998"/>
      <c r="DJ53" s="998"/>
      <c r="DK53" s="999"/>
      <c r="DL53" s="997"/>
      <c r="DM53" s="998"/>
      <c r="DN53" s="998"/>
      <c r="DO53" s="998"/>
      <c r="DP53" s="999"/>
      <c r="DQ53" s="997"/>
      <c r="DR53" s="998"/>
      <c r="DS53" s="998"/>
      <c r="DT53" s="998"/>
      <c r="DU53" s="999"/>
      <c r="DV53" s="1000"/>
      <c r="DW53" s="1001"/>
      <c r="DX53" s="1001"/>
      <c r="DY53" s="1001"/>
      <c r="DZ53" s="1002"/>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1000"/>
      <c r="BT54" s="1001"/>
      <c r="BU54" s="1001"/>
      <c r="BV54" s="1001"/>
      <c r="BW54" s="1001"/>
      <c r="BX54" s="1001"/>
      <c r="BY54" s="1001"/>
      <c r="BZ54" s="1001"/>
      <c r="CA54" s="1001"/>
      <c r="CB54" s="1001"/>
      <c r="CC54" s="1001"/>
      <c r="CD54" s="1001"/>
      <c r="CE54" s="1001"/>
      <c r="CF54" s="1001"/>
      <c r="CG54" s="1016"/>
      <c r="CH54" s="997"/>
      <c r="CI54" s="998"/>
      <c r="CJ54" s="998"/>
      <c r="CK54" s="998"/>
      <c r="CL54" s="999"/>
      <c r="CM54" s="997"/>
      <c r="CN54" s="998"/>
      <c r="CO54" s="998"/>
      <c r="CP54" s="998"/>
      <c r="CQ54" s="999"/>
      <c r="CR54" s="997"/>
      <c r="CS54" s="998"/>
      <c r="CT54" s="998"/>
      <c r="CU54" s="998"/>
      <c r="CV54" s="999"/>
      <c r="CW54" s="997"/>
      <c r="CX54" s="998"/>
      <c r="CY54" s="998"/>
      <c r="CZ54" s="998"/>
      <c r="DA54" s="999"/>
      <c r="DB54" s="997"/>
      <c r="DC54" s="998"/>
      <c r="DD54" s="998"/>
      <c r="DE54" s="998"/>
      <c r="DF54" s="999"/>
      <c r="DG54" s="997"/>
      <c r="DH54" s="998"/>
      <c r="DI54" s="998"/>
      <c r="DJ54" s="998"/>
      <c r="DK54" s="999"/>
      <c r="DL54" s="997"/>
      <c r="DM54" s="998"/>
      <c r="DN54" s="998"/>
      <c r="DO54" s="998"/>
      <c r="DP54" s="999"/>
      <c r="DQ54" s="997"/>
      <c r="DR54" s="998"/>
      <c r="DS54" s="998"/>
      <c r="DT54" s="998"/>
      <c r="DU54" s="999"/>
      <c r="DV54" s="1000"/>
      <c r="DW54" s="1001"/>
      <c r="DX54" s="1001"/>
      <c r="DY54" s="1001"/>
      <c r="DZ54" s="1002"/>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1000"/>
      <c r="BT55" s="1001"/>
      <c r="BU55" s="1001"/>
      <c r="BV55" s="1001"/>
      <c r="BW55" s="1001"/>
      <c r="BX55" s="1001"/>
      <c r="BY55" s="1001"/>
      <c r="BZ55" s="1001"/>
      <c r="CA55" s="1001"/>
      <c r="CB55" s="1001"/>
      <c r="CC55" s="1001"/>
      <c r="CD55" s="1001"/>
      <c r="CE55" s="1001"/>
      <c r="CF55" s="1001"/>
      <c r="CG55" s="1016"/>
      <c r="CH55" s="997"/>
      <c r="CI55" s="998"/>
      <c r="CJ55" s="998"/>
      <c r="CK55" s="998"/>
      <c r="CL55" s="999"/>
      <c r="CM55" s="997"/>
      <c r="CN55" s="998"/>
      <c r="CO55" s="998"/>
      <c r="CP55" s="998"/>
      <c r="CQ55" s="999"/>
      <c r="CR55" s="997"/>
      <c r="CS55" s="998"/>
      <c r="CT55" s="998"/>
      <c r="CU55" s="998"/>
      <c r="CV55" s="999"/>
      <c r="CW55" s="997"/>
      <c r="CX55" s="998"/>
      <c r="CY55" s="998"/>
      <c r="CZ55" s="998"/>
      <c r="DA55" s="999"/>
      <c r="DB55" s="997"/>
      <c r="DC55" s="998"/>
      <c r="DD55" s="998"/>
      <c r="DE55" s="998"/>
      <c r="DF55" s="999"/>
      <c r="DG55" s="997"/>
      <c r="DH55" s="998"/>
      <c r="DI55" s="998"/>
      <c r="DJ55" s="998"/>
      <c r="DK55" s="999"/>
      <c r="DL55" s="997"/>
      <c r="DM55" s="998"/>
      <c r="DN55" s="998"/>
      <c r="DO55" s="998"/>
      <c r="DP55" s="999"/>
      <c r="DQ55" s="997"/>
      <c r="DR55" s="998"/>
      <c r="DS55" s="998"/>
      <c r="DT55" s="998"/>
      <c r="DU55" s="999"/>
      <c r="DV55" s="1000"/>
      <c r="DW55" s="1001"/>
      <c r="DX55" s="1001"/>
      <c r="DY55" s="1001"/>
      <c r="DZ55" s="1002"/>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1000"/>
      <c r="BT56" s="1001"/>
      <c r="BU56" s="1001"/>
      <c r="BV56" s="1001"/>
      <c r="BW56" s="1001"/>
      <c r="BX56" s="1001"/>
      <c r="BY56" s="1001"/>
      <c r="BZ56" s="1001"/>
      <c r="CA56" s="1001"/>
      <c r="CB56" s="1001"/>
      <c r="CC56" s="1001"/>
      <c r="CD56" s="1001"/>
      <c r="CE56" s="1001"/>
      <c r="CF56" s="1001"/>
      <c r="CG56" s="1016"/>
      <c r="CH56" s="997"/>
      <c r="CI56" s="998"/>
      <c r="CJ56" s="998"/>
      <c r="CK56" s="998"/>
      <c r="CL56" s="999"/>
      <c r="CM56" s="997"/>
      <c r="CN56" s="998"/>
      <c r="CO56" s="998"/>
      <c r="CP56" s="998"/>
      <c r="CQ56" s="999"/>
      <c r="CR56" s="997"/>
      <c r="CS56" s="998"/>
      <c r="CT56" s="998"/>
      <c r="CU56" s="998"/>
      <c r="CV56" s="999"/>
      <c r="CW56" s="997"/>
      <c r="CX56" s="998"/>
      <c r="CY56" s="998"/>
      <c r="CZ56" s="998"/>
      <c r="DA56" s="999"/>
      <c r="DB56" s="997"/>
      <c r="DC56" s="998"/>
      <c r="DD56" s="998"/>
      <c r="DE56" s="998"/>
      <c r="DF56" s="999"/>
      <c r="DG56" s="997"/>
      <c r="DH56" s="998"/>
      <c r="DI56" s="998"/>
      <c r="DJ56" s="998"/>
      <c r="DK56" s="999"/>
      <c r="DL56" s="997"/>
      <c r="DM56" s="998"/>
      <c r="DN56" s="998"/>
      <c r="DO56" s="998"/>
      <c r="DP56" s="999"/>
      <c r="DQ56" s="997"/>
      <c r="DR56" s="998"/>
      <c r="DS56" s="998"/>
      <c r="DT56" s="998"/>
      <c r="DU56" s="999"/>
      <c r="DV56" s="1000"/>
      <c r="DW56" s="1001"/>
      <c r="DX56" s="1001"/>
      <c r="DY56" s="1001"/>
      <c r="DZ56" s="1002"/>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1000"/>
      <c r="BT57" s="1001"/>
      <c r="BU57" s="1001"/>
      <c r="BV57" s="1001"/>
      <c r="BW57" s="1001"/>
      <c r="BX57" s="1001"/>
      <c r="BY57" s="1001"/>
      <c r="BZ57" s="1001"/>
      <c r="CA57" s="1001"/>
      <c r="CB57" s="1001"/>
      <c r="CC57" s="1001"/>
      <c r="CD57" s="1001"/>
      <c r="CE57" s="1001"/>
      <c r="CF57" s="1001"/>
      <c r="CG57" s="1016"/>
      <c r="CH57" s="997"/>
      <c r="CI57" s="998"/>
      <c r="CJ57" s="998"/>
      <c r="CK57" s="998"/>
      <c r="CL57" s="999"/>
      <c r="CM57" s="997"/>
      <c r="CN57" s="998"/>
      <c r="CO57" s="998"/>
      <c r="CP57" s="998"/>
      <c r="CQ57" s="999"/>
      <c r="CR57" s="997"/>
      <c r="CS57" s="998"/>
      <c r="CT57" s="998"/>
      <c r="CU57" s="998"/>
      <c r="CV57" s="999"/>
      <c r="CW57" s="997"/>
      <c r="CX57" s="998"/>
      <c r="CY57" s="998"/>
      <c r="CZ57" s="998"/>
      <c r="DA57" s="999"/>
      <c r="DB57" s="997"/>
      <c r="DC57" s="998"/>
      <c r="DD57" s="998"/>
      <c r="DE57" s="998"/>
      <c r="DF57" s="999"/>
      <c r="DG57" s="997"/>
      <c r="DH57" s="998"/>
      <c r="DI57" s="998"/>
      <c r="DJ57" s="998"/>
      <c r="DK57" s="999"/>
      <c r="DL57" s="997"/>
      <c r="DM57" s="998"/>
      <c r="DN57" s="998"/>
      <c r="DO57" s="998"/>
      <c r="DP57" s="999"/>
      <c r="DQ57" s="997"/>
      <c r="DR57" s="998"/>
      <c r="DS57" s="998"/>
      <c r="DT57" s="998"/>
      <c r="DU57" s="999"/>
      <c r="DV57" s="1000"/>
      <c r="DW57" s="1001"/>
      <c r="DX57" s="1001"/>
      <c r="DY57" s="1001"/>
      <c r="DZ57" s="1002"/>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1000"/>
      <c r="BT58" s="1001"/>
      <c r="BU58" s="1001"/>
      <c r="BV58" s="1001"/>
      <c r="BW58" s="1001"/>
      <c r="BX58" s="1001"/>
      <c r="BY58" s="1001"/>
      <c r="BZ58" s="1001"/>
      <c r="CA58" s="1001"/>
      <c r="CB58" s="1001"/>
      <c r="CC58" s="1001"/>
      <c r="CD58" s="1001"/>
      <c r="CE58" s="1001"/>
      <c r="CF58" s="1001"/>
      <c r="CG58" s="1016"/>
      <c r="CH58" s="997"/>
      <c r="CI58" s="998"/>
      <c r="CJ58" s="998"/>
      <c r="CK58" s="998"/>
      <c r="CL58" s="999"/>
      <c r="CM58" s="997"/>
      <c r="CN58" s="998"/>
      <c r="CO58" s="998"/>
      <c r="CP58" s="998"/>
      <c r="CQ58" s="999"/>
      <c r="CR58" s="997"/>
      <c r="CS58" s="998"/>
      <c r="CT58" s="998"/>
      <c r="CU58" s="998"/>
      <c r="CV58" s="999"/>
      <c r="CW58" s="997"/>
      <c r="CX58" s="998"/>
      <c r="CY58" s="998"/>
      <c r="CZ58" s="998"/>
      <c r="DA58" s="999"/>
      <c r="DB58" s="997"/>
      <c r="DC58" s="998"/>
      <c r="DD58" s="998"/>
      <c r="DE58" s="998"/>
      <c r="DF58" s="999"/>
      <c r="DG58" s="997"/>
      <c r="DH58" s="998"/>
      <c r="DI58" s="998"/>
      <c r="DJ58" s="998"/>
      <c r="DK58" s="999"/>
      <c r="DL58" s="997"/>
      <c r="DM58" s="998"/>
      <c r="DN58" s="998"/>
      <c r="DO58" s="998"/>
      <c r="DP58" s="999"/>
      <c r="DQ58" s="997"/>
      <c r="DR58" s="998"/>
      <c r="DS58" s="998"/>
      <c r="DT58" s="998"/>
      <c r="DU58" s="999"/>
      <c r="DV58" s="1000"/>
      <c r="DW58" s="1001"/>
      <c r="DX58" s="1001"/>
      <c r="DY58" s="1001"/>
      <c r="DZ58" s="1002"/>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1000"/>
      <c r="BT59" s="1001"/>
      <c r="BU59" s="1001"/>
      <c r="BV59" s="1001"/>
      <c r="BW59" s="1001"/>
      <c r="BX59" s="1001"/>
      <c r="BY59" s="1001"/>
      <c r="BZ59" s="1001"/>
      <c r="CA59" s="1001"/>
      <c r="CB59" s="1001"/>
      <c r="CC59" s="1001"/>
      <c r="CD59" s="1001"/>
      <c r="CE59" s="1001"/>
      <c r="CF59" s="1001"/>
      <c r="CG59" s="1016"/>
      <c r="CH59" s="997"/>
      <c r="CI59" s="998"/>
      <c r="CJ59" s="998"/>
      <c r="CK59" s="998"/>
      <c r="CL59" s="999"/>
      <c r="CM59" s="997"/>
      <c r="CN59" s="998"/>
      <c r="CO59" s="998"/>
      <c r="CP59" s="998"/>
      <c r="CQ59" s="999"/>
      <c r="CR59" s="997"/>
      <c r="CS59" s="998"/>
      <c r="CT59" s="998"/>
      <c r="CU59" s="998"/>
      <c r="CV59" s="999"/>
      <c r="CW59" s="997"/>
      <c r="CX59" s="998"/>
      <c r="CY59" s="998"/>
      <c r="CZ59" s="998"/>
      <c r="DA59" s="999"/>
      <c r="DB59" s="997"/>
      <c r="DC59" s="998"/>
      <c r="DD59" s="998"/>
      <c r="DE59" s="998"/>
      <c r="DF59" s="999"/>
      <c r="DG59" s="997"/>
      <c r="DH59" s="998"/>
      <c r="DI59" s="998"/>
      <c r="DJ59" s="998"/>
      <c r="DK59" s="999"/>
      <c r="DL59" s="997"/>
      <c r="DM59" s="998"/>
      <c r="DN59" s="998"/>
      <c r="DO59" s="998"/>
      <c r="DP59" s="999"/>
      <c r="DQ59" s="997"/>
      <c r="DR59" s="998"/>
      <c r="DS59" s="998"/>
      <c r="DT59" s="998"/>
      <c r="DU59" s="999"/>
      <c r="DV59" s="1000"/>
      <c r="DW59" s="1001"/>
      <c r="DX59" s="1001"/>
      <c r="DY59" s="1001"/>
      <c r="DZ59" s="1002"/>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1000"/>
      <c r="BT60" s="1001"/>
      <c r="BU60" s="1001"/>
      <c r="BV60" s="1001"/>
      <c r="BW60" s="1001"/>
      <c r="BX60" s="1001"/>
      <c r="BY60" s="1001"/>
      <c r="BZ60" s="1001"/>
      <c r="CA60" s="1001"/>
      <c r="CB60" s="1001"/>
      <c r="CC60" s="1001"/>
      <c r="CD60" s="1001"/>
      <c r="CE60" s="1001"/>
      <c r="CF60" s="1001"/>
      <c r="CG60" s="1016"/>
      <c r="CH60" s="997"/>
      <c r="CI60" s="998"/>
      <c r="CJ60" s="998"/>
      <c r="CK60" s="998"/>
      <c r="CL60" s="999"/>
      <c r="CM60" s="997"/>
      <c r="CN60" s="998"/>
      <c r="CO60" s="998"/>
      <c r="CP60" s="998"/>
      <c r="CQ60" s="999"/>
      <c r="CR60" s="997"/>
      <c r="CS60" s="998"/>
      <c r="CT60" s="998"/>
      <c r="CU60" s="998"/>
      <c r="CV60" s="999"/>
      <c r="CW60" s="997"/>
      <c r="CX60" s="998"/>
      <c r="CY60" s="998"/>
      <c r="CZ60" s="998"/>
      <c r="DA60" s="999"/>
      <c r="DB60" s="997"/>
      <c r="DC60" s="998"/>
      <c r="DD60" s="998"/>
      <c r="DE60" s="998"/>
      <c r="DF60" s="999"/>
      <c r="DG60" s="997"/>
      <c r="DH60" s="998"/>
      <c r="DI60" s="998"/>
      <c r="DJ60" s="998"/>
      <c r="DK60" s="999"/>
      <c r="DL60" s="997"/>
      <c r="DM60" s="998"/>
      <c r="DN60" s="998"/>
      <c r="DO60" s="998"/>
      <c r="DP60" s="999"/>
      <c r="DQ60" s="997"/>
      <c r="DR60" s="998"/>
      <c r="DS60" s="998"/>
      <c r="DT60" s="998"/>
      <c r="DU60" s="999"/>
      <c r="DV60" s="1000"/>
      <c r="DW60" s="1001"/>
      <c r="DX60" s="1001"/>
      <c r="DY60" s="1001"/>
      <c r="DZ60" s="1002"/>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1000"/>
      <c r="BT61" s="1001"/>
      <c r="BU61" s="1001"/>
      <c r="BV61" s="1001"/>
      <c r="BW61" s="1001"/>
      <c r="BX61" s="1001"/>
      <c r="BY61" s="1001"/>
      <c r="BZ61" s="1001"/>
      <c r="CA61" s="1001"/>
      <c r="CB61" s="1001"/>
      <c r="CC61" s="1001"/>
      <c r="CD61" s="1001"/>
      <c r="CE61" s="1001"/>
      <c r="CF61" s="1001"/>
      <c r="CG61" s="1016"/>
      <c r="CH61" s="997"/>
      <c r="CI61" s="998"/>
      <c r="CJ61" s="998"/>
      <c r="CK61" s="998"/>
      <c r="CL61" s="999"/>
      <c r="CM61" s="997"/>
      <c r="CN61" s="998"/>
      <c r="CO61" s="998"/>
      <c r="CP61" s="998"/>
      <c r="CQ61" s="999"/>
      <c r="CR61" s="997"/>
      <c r="CS61" s="998"/>
      <c r="CT61" s="998"/>
      <c r="CU61" s="998"/>
      <c r="CV61" s="999"/>
      <c r="CW61" s="997"/>
      <c r="CX61" s="998"/>
      <c r="CY61" s="998"/>
      <c r="CZ61" s="998"/>
      <c r="DA61" s="999"/>
      <c r="DB61" s="997"/>
      <c r="DC61" s="998"/>
      <c r="DD61" s="998"/>
      <c r="DE61" s="998"/>
      <c r="DF61" s="999"/>
      <c r="DG61" s="997"/>
      <c r="DH61" s="998"/>
      <c r="DI61" s="998"/>
      <c r="DJ61" s="998"/>
      <c r="DK61" s="999"/>
      <c r="DL61" s="997"/>
      <c r="DM61" s="998"/>
      <c r="DN61" s="998"/>
      <c r="DO61" s="998"/>
      <c r="DP61" s="999"/>
      <c r="DQ61" s="997"/>
      <c r="DR61" s="998"/>
      <c r="DS61" s="998"/>
      <c r="DT61" s="998"/>
      <c r="DU61" s="999"/>
      <c r="DV61" s="1000"/>
      <c r="DW61" s="1001"/>
      <c r="DX61" s="1001"/>
      <c r="DY61" s="1001"/>
      <c r="DZ61" s="1002"/>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418</v>
      </c>
      <c r="BK62" s="1028"/>
      <c r="BL62" s="1028"/>
      <c r="BM62" s="1028"/>
      <c r="BN62" s="1029"/>
      <c r="BO62" s="241"/>
      <c r="BP62" s="241"/>
      <c r="BQ62" s="238">
        <v>56</v>
      </c>
      <c r="BR62" s="239"/>
      <c r="BS62" s="1000"/>
      <c r="BT62" s="1001"/>
      <c r="BU62" s="1001"/>
      <c r="BV62" s="1001"/>
      <c r="BW62" s="1001"/>
      <c r="BX62" s="1001"/>
      <c r="BY62" s="1001"/>
      <c r="BZ62" s="1001"/>
      <c r="CA62" s="1001"/>
      <c r="CB62" s="1001"/>
      <c r="CC62" s="1001"/>
      <c r="CD62" s="1001"/>
      <c r="CE62" s="1001"/>
      <c r="CF62" s="1001"/>
      <c r="CG62" s="1016"/>
      <c r="CH62" s="997"/>
      <c r="CI62" s="998"/>
      <c r="CJ62" s="998"/>
      <c r="CK62" s="998"/>
      <c r="CL62" s="999"/>
      <c r="CM62" s="997"/>
      <c r="CN62" s="998"/>
      <c r="CO62" s="998"/>
      <c r="CP62" s="998"/>
      <c r="CQ62" s="999"/>
      <c r="CR62" s="997"/>
      <c r="CS62" s="998"/>
      <c r="CT62" s="998"/>
      <c r="CU62" s="998"/>
      <c r="CV62" s="999"/>
      <c r="CW62" s="997"/>
      <c r="CX62" s="998"/>
      <c r="CY62" s="998"/>
      <c r="CZ62" s="998"/>
      <c r="DA62" s="999"/>
      <c r="DB62" s="997"/>
      <c r="DC62" s="998"/>
      <c r="DD62" s="998"/>
      <c r="DE62" s="998"/>
      <c r="DF62" s="999"/>
      <c r="DG62" s="997"/>
      <c r="DH62" s="998"/>
      <c r="DI62" s="998"/>
      <c r="DJ62" s="998"/>
      <c r="DK62" s="999"/>
      <c r="DL62" s="997"/>
      <c r="DM62" s="998"/>
      <c r="DN62" s="998"/>
      <c r="DO62" s="998"/>
      <c r="DP62" s="999"/>
      <c r="DQ62" s="997"/>
      <c r="DR62" s="998"/>
      <c r="DS62" s="998"/>
      <c r="DT62" s="998"/>
      <c r="DU62" s="999"/>
      <c r="DV62" s="1000"/>
      <c r="DW62" s="1001"/>
      <c r="DX62" s="1001"/>
      <c r="DY62" s="1001"/>
      <c r="DZ62" s="1002"/>
      <c r="EA62" s="230"/>
    </row>
    <row r="63" spans="1:131" ht="26.25" customHeight="1" thickBot="1" x14ac:dyDescent="0.2">
      <c r="A63" s="240" t="s">
        <v>400</v>
      </c>
      <c r="B63" s="937" t="s">
        <v>419</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870</v>
      </c>
      <c r="AG63" s="959"/>
      <c r="AH63" s="959"/>
      <c r="AI63" s="959"/>
      <c r="AJ63" s="1022"/>
      <c r="AK63" s="1023"/>
      <c r="AL63" s="963"/>
      <c r="AM63" s="963"/>
      <c r="AN63" s="963"/>
      <c r="AO63" s="963"/>
      <c r="AP63" s="959">
        <v>7910</v>
      </c>
      <c r="AQ63" s="959"/>
      <c r="AR63" s="959"/>
      <c r="AS63" s="959"/>
      <c r="AT63" s="959"/>
      <c r="AU63" s="959">
        <v>2488</v>
      </c>
      <c r="AV63" s="959"/>
      <c r="AW63" s="959"/>
      <c r="AX63" s="959"/>
      <c r="AY63" s="959"/>
      <c r="AZ63" s="1017"/>
      <c r="BA63" s="1017"/>
      <c r="BB63" s="1017"/>
      <c r="BC63" s="1017"/>
      <c r="BD63" s="1017"/>
      <c r="BE63" s="960"/>
      <c r="BF63" s="960"/>
      <c r="BG63" s="960"/>
      <c r="BH63" s="960"/>
      <c r="BI63" s="961"/>
      <c r="BJ63" s="1018" t="s">
        <v>143</v>
      </c>
      <c r="BK63" s="953"/>
      <c r="BL63" s="953"/>
      <c r="BM63" s="953"/>
      <c r="BN63" s="1019"/>
      <c r="BO63" s="241"/>
      <c r="BP63" s="241"/>
      <c r="BQ63" s="238">
        <v>57</v>
      </c>
      <c r="BR63" s="239"/>
      <c r="BS63" s="1000"/>
      <c r="BT63" s="1001"/>
      <c r="BU63" s="1001"/>
      <c r="BV63" s="1001"/>
      <c r="BW63" s="1001"/>
      <c r="BX63" s="1001"/>
      <c r="BY63" s="1001"/>
      <c r="BZ63" s="1001"/>
      <c r="CA63" s="1001"/>
      <c r="CB63" s="1001"/>
      <c r="CC63" s="1001"/>
      <c r="CD63" s="1001"/>
      <c r="CE63" s="1001"/>
      <c r="CF63" s="1001"/>
      <c r="CG63" s="1016"/>
      <c r="CH63" s="997"/>
      <c r="CI63" s="998"/>
      <c r="CJ63" s="998"/>
      <c r="CK63" s="998"/>
      <c r="CL63" s="999"/>
      <c r="CM63" s="997"/>
      <c r="CN63" s="998"/>
      <c r="CO63" s="998"/>
      <c r="CP63" s="998"/>
      <c r="CQ63" s="999"/>
      <c r="CR63" s="997"/>
      <c r="CS63" s="998"/>
      <c r="CT63" s="998"/>
      <c r="CU63" s="998"/>
      <c r="CV63" s="999"/>
      <c r="CW63" s="997"/>
      <c r="CX63" s="998"/>
      <c r="CY63" s="998"/>
      <c r="CZ63" s="998"/>
      <c r="DA63" s="999"/>
      <c r="DB63" s="997"/>
      <c r="DC63" s="998"/>
      <c r="DD63" s="998"/>
      <c r="DE63" s="998"/>
      <c r="DF63" s="999"/>
      <c r="DG63" s="997"/>
      <c r="DH63" s="998"/>
      <c r="DI63" s="998"/>
      <c r="DJ63" s="998"/>
      <c r="DK63" s="999"/>
      <c r="DL63" s="997"/>
      <c r="DM63" s="998"/>
      <c r="DN63" s="998"/>
      <c r="DO63" s="998"/>
      <c r="DP63" s="999"/>
      <c r="DQ63" s="997"/>
      <c r="DR63" s="998"/>
      <c r="DS63" s="998"/>
      <c r="DT63" s="998"/>
      <c r="DU63" s="999"/>
      <c r="DV63" s="1000"/>
      <c r="DW63" s="1001"/>
      <c r="DX63" s="1001"/>
      <c r="DY63" s="1001"/>
      <c r="DZ63" s="1002"/>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1000"/>
      <c r="BT64" s="1001"/>
      <c r="BU64" s="1001"/>
      <c r="BV64" s="1001"/>
      <c r="BW64" s="1001"/>
      <c r="BX64" s="1001"/>
      <c r="BY64" s="1001"/>
      <c r="BZ64" s="1001"/>
      <c r="CA64" s="1001"/>
      <c r="CB64" s="1001"/>
      <c r="CC64" s="1001"/>
      <c r="CD64" s="1001"/>
      <c r="CE64" s="1001"/>
      <c r="CF64" s="1001"/>
      <c r="CG64" s="1016"/>
      <c r="CH64" s="997"/>
      <c r="CI64" s="998"/>
      <c r="CJ64" s="998"/>
      <c r="CK64" s="998"/>
      <c r="CL64" s="999"/>
      <c r="CM64" s="997"/>
      <c r="CN64" s="998"/>
      <c r="CO64" s="998"/>
      <c r="CP64" s="998"/>
      <c r="CQ64" s="999"/>
      <c r="CR64" s="997"/>
      <c r="CS64" s="998"/>
      <c r="CT64" s="998"/>
      <c r="CU64" s="998"/>
      <c r="CV64" s="999"/>
      <c r="CW64" s="997"/>
      <c r="CX64" s="998"/>
      <c r="CY64" s="998"/>
      <c r="CZ64" s="998"/>
      <c r="DA64" s="999"/>
      <c r="DB64" s="997"/>
      <c r="DC64" s="998"/>
      <c r="DD64" s="998"/>
      <c r="DE64" s="998"/>
      <c r="DF64" s="999"/>
      <c r="DG64" s="997"/>
      <c r="DH64" s="998"/>
      <c r="DI64" s="998"/>
      <c r="DJ64" s="998"/>
      <c r="DK64" s="999"/>
      <c r="DL64" s="997"/>
      <c r="DM64" s="998"/>
      <c r="DN64" s="998"/>
      <c r="DO64" s="998"/>
      <c r="DP64" s="999"/>
      <c r="DQ64" s="997"/>
      <c r="DR64" s="998"/>
      <c r="DS64" s="998"/>
      <c r="DT64" s="998"/>
      <c r="DU64" s="999"/>
      <c r="DV64" s="1000"/>
      <c r="DW64" s="1001"/>
      <c r="DX64" s="1001"/>
      <c r="DY64" s="1001"/>
      <c r="DZ64" s="1002"/>
      <c r="EA64" s="230"/>
    </row>
    <row r="65" spans="1:131" ht="26.25" customHeight="1" thickBot="1" x14ac:dyDescent="0.2">
      <c r="A65" s="232" t="s">
        <v>420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1000"/>
      <c r="BT65" s="1001"/>
      <c r="BU65" s="1001"/>
      <c r="BV65" s="1001"/>
      <c r="BW65" s="1001"/>
      <c r="BX65" s="1001"/>
      <c r="BY65" s="1001"/>
      <c r="BZ65" s="1001"/>
      <c r="CA65" s="1001"/>
      <c r="CB65" s="1001"/>
      <c r="CC65" s="1001"/>
      <c r="CD65" s="1001"/>
      <c r="CE65" s="1001"/>
      <c r="CF65" s="1001"/>
      <c r="CG65" s="1016"/>
      <c r="CH65" s="997"/>
      <c r="CI65" s="998"/>
      <c r="CJ65" s="998"/>
      <c r="CK65" s="998"/>
      <c r="CL65" s="999"/>
      <c r="CM65" s="997"/>
      <c r="CN65" s="998"/>
      <c r="CO65" s="998"/>
      <c r="CP65" s="998"/>
      <c r="CQ65" s="999"/>
      <c r="CR65" s="997"/>
      <c r="CS65" s="998"/>
      <c r="CT65" s="998"/>
      <c r="CU65" s="998"/>
      <c r="CV65" s="999"/>
      <c r="CW65" s="997"/>
      <c r="CX65" s="998"/>
      <c r="CY65" s="998"/>
      <c r="CZ65" s="998"/>
      <c r="DA65" s="999"/>
      <c r="DB65" s="997"/>
      <c r="DC65" s="998"/>
      <c r="DD65" s="998"/>
      <c r="DE65" s="998"/>
      <c r="DF65" s="999"/>
      <c r="DG65" s="997"/>
      <c r="DH65" s="998"/>
      <c r="DI65" s="998"/>
      <c r="DJ65" s="998"/>
      <c r="DK65" s="999"/>
      <c r="DL65" s="997"/>
      <c r="DM65" s="998"/>
      <c r="DN65" s="998"/>
      <c r="DO65" s="998"/>
      <c r="DP65" s="999"/>
      <c r="DQ65" s="997"/>
      <c r="DR65" s="998"/>
      <c r="DS65" s="998"/>
      <c r="DT65" s="998"/>
      <c r="DU65" s="999"/>
      <c r="DV65" s="1000"/>
      <c r="DW65" s="1001"/>
      <c r="DX65" s="1001"/>
      <c r="DY65" s="1001"/>
      <c r="DZ65" s="1002"/>
      <c r="EA65" s="230"/>
    </row>
    <row r="66" spans="1:131" ht="26.25" customHeight="1" x14ac:dyDescent="0.15">
      <c r="A66" s="1003" t="s">
        <v>421</v>
      </c>
      <c r="B66" s="1004"/>
      <c r="C66" s="1004"/>
      <c r="D66" s="1004"/>
      <c r="E66" s="1004"/>
      <c r="F66" s="1004"/>
      <c r="G66" s="1004"/>
      <c r="H66" s="1004"/>
      <c r="I66" s="1004"/>
      <c r="J66" s="1004"/>
      <c r="K66" s="1004"/>
      <c r="L66" s="1004"/>
      <c r="M66" s="1004"/>
      <c r="N66" s="1004"/>
      <c r="O66" s="1004"/>
      <c r="P66" s="1005"/>
      <c r="Q66" s="989" t="s">
        <v>404</v>
      </c>
      <c r="R66" s="990"/>
      <c r="S66" s="990"/>
      <c r="T66" s="990"/>
      <c r="U66" s="991"/>
      <c r="V66" s="989" t="s">
        <v>422</v>
      </c>
      <c r="W66" s="990"/>
      <c r="X66" s="990"/>
      <c r="Y66" s="990"/>
      <c r="Z66" s="991"/>
      <c r="AA66" s="989" t="s">
        <v>406</v>
      </c>
      <c r="AB66" s="990"/>
      <c r="AC66" s="990"/>
      <c r="AD66" s="990"/>
      <c r="AE66" s="991"/>
      <c r="AF66" s="1009" t="s">
        <v>407</v>
      </c>
      <c r="AG66" s="1010"/>
      <c r="AH66" s="1010"/>
      <c r="AI66" s="1010"/>
      <c r="AJ66" s="1011"/>
      <c r="AK66" s="989" t="s">
        <v>408</v>
      </c>
      <c r="AL66" s="1004"/>
      <c r="AM66" s="1004"/>
      <c r="AN66" s="1004"/>
      <c r="AO66" s="1005"/>
      <c r="AP66" s="989" t="s">
        <v>423</v>
      </c>
      <c r="AQ66" s="990"/>
      <c r="AR66" s="990"/>
      <c r="AS66" s="990"/>
      <c r="AT66" s="991"/>
      <c r="AU66" s="989" t="s">
        <v>424</v>
      </c>
      <c r="AV66" s="990"/>
      <c r="AW66" s="990"/>
      <c r="AX66" s="990"/>
      <c r="AY66" s="991"/>
      <c r="AZ66" s="989" t="s">
        <v>385</v>
      </c>
      <c r="BA66" s="990"/>
      <c r="BB66" s="990"/>
      <c r="BC66" s="990"/>
      <c r="BD66" s="99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1006"/>
      <c r="B67" s="1007"/>
      <c r="C67" s="1007"/>
      <c r="D67" s="1007"/>
      <c r="E67" s="1007"/>
      <c r="F67" s="1007"/>
      <c r="G67" s="1007"/>
      <c r="H67" s="1007"/>
      <c r="I67" s="1007"/>
      <c r="J67" s="1007"/>
      <c r="K67" s="1007"/>
      <c r="L67" s="1007"/>
      <c r="M67" s="1007"/>
      <c r="N67" s="1007"/>
      <c r="O67" s="1007"/>
      <c r="P67" s="1008"/>
      <c r="Q67" s="992"/>
      <c r="R67" s="993"/>
      <c r="S67" s="993"/>
      <c r="T67" s="993"/>
      <c r="U67" s="994"/>
      <c r="V67" s="992"/>
      <c r="W67" s="993"/>
      <c r="X67" s="993"/>
      <c r="Y67" s="993"/>
      <c r="Z67" s="994"/>
      <c r="AA67" s="992"/>
      <c r="AB67" s="993"/>
      <c r="AC67" s="993"/>
      <c r="AD67" s="993"/>
      <c r="AE67" s="994"/>
      <c r="AF67" s="1012"/>
      <c r="AG67" s="1013"/>
      <c r="AH67" s="1013"/>
      <c r="AI67" s="1013"/>
      <c r="AJ67" s="1014"/>
      <c r="AK67" s="1015"/>
      <c r="AL67" s="1007"/>
      <c r="AM67" s="1007"/>
      <c r="AN67" s="1007"/>
      <c r="AO67" s="1008"/>
      <c r="AP67" s="992"/>
      <c r="AQ67" s="993"/>
      <c r="AR67" s="993"/>
      <c r="AS67" s="993"/>
      <c r="AT67" s="994"/>
      <c r="AU67" s="992"/>
      <c r="AV67" s="993"/>
      <c r="AW67" s="993"/>
      <c r="AX67" s="993"/>
      <c r="AY67" s="994"/>
      <c r="AZ67" s="992"/>
      <c r="BA67" s="993"/>
      <c r="BB67" s="993"/>
      <c r="BC67" s="993"/>
      <c r="BD67" s="99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c r="C68" s="986"/>
      <c r="D68" s="986"/>
      <c r="E68" s="986"/>
      <c r="F68" s="986"/>
      <c r="G68" s="986"/>
      <c r="H68" s="986"/>
      <c r="I68" s="986"/>
      <c r="J68" s="986"/>
      <c r="K68" s="986"/>
      <c r="L68" s="986"/>
      <c r="M68" s="986"/>
      <c r="N68" s="986"/>
      <c r="O68" s="986"/>
      <c r="P68" s="987"/>
      <c r="Q68" s="988"/>
      <c r="R68" s="982"/>
      <c r="S68" s="982"/>
      <c r="T68" s="982"/>
      <c r="U68" s="982"/>
      <c r="V68" s="982"/>
      <c r="W68" s="982"/>
      <c r="X68" s="982"/>
      <c r="Y68" s="982"/>
      <c r="Z68" s="982"/>
      <c r="AA68" s="982"/>
      <c r="AB68" s="982"/>
      <c r="AC68" s="982"/>
      <c r="AD68" s="982"/>
      <c r="AE68" s="982"/>
      <c r="AF68" s="982"/>
      <c r="AG68" s="982"/>
      <c r="AH68" s="982"/>
      <c r="AI68" s="982"/>
      <c r="AJ68" s="982"/>
      <c r="AK68" s="982"/>
      <c r="AL68" s="982"/>
      <c r="AM68" s="982"/>
      <c r="AN68" s="982"/>
      <c r="AO68" s="982"/>
      <c r="AP68" s="982"/>
      <c r="AQ68" s="982"/>
      <c r="AR68" s="982"/>
      <c r="AS68" s="982"/>
      <c r="AT68" s="982"/>
      <c r="AU68" s="982"/>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c r="C69" s="975"/>
      <c r="D69" s="975"/>
      <c r="E69" s="975"/>
      <c r="F69" s="975"/>
      <c r="G69" s="975"/>
      <c r="H69" s="975"/>
      <c r="I69" s="975"/>
      <c r="J69" s="975"/>
      <c r="K69" s="975"/>
      <c r="L69" s="975"/>
      <c r="M69" s="975"/>
      <c r="N69" s="975"/>
      <c r="O69" s="975"/>
      <c r="P69" s="976"/>
      <c r="Q69" s="977"/>
      <c r="R69" s="971"/>
      <c r="S69" s="971"/>
      <c r="T69" s="971"/>
      <c r="U69" s="971"/>
      <c r="V69" s="971"/>
      <c r="W69" s="971"/>
      <c r="X69" s="971"/>
      <c r="Y69" s="971"/>
      <c r="Z69" s="971"/>
      <c r="AA69" s="971"/>
      <c r="AB69" s="971"/>
      <c r="AC69" s="971"/>
      <c r="AD69" s="971"/>
      <c r="AE69" s="971"/>
      <c r="AF69" s="971"/>
      <c r="AG69" s="971"/>
      <c r="AH69" s="971"/>
      <c r="AI69" s="971"/>
      <c r="AJ69" s="971"/>
      <c r="AK69" s="971"/>
      <c r="AL69" s="971"/>
      <c r="AM69" s="971"/>
      <c r="AN69" s="971"/>
      <c r="AO69" s="971"/>
      <c r="AP69" s="971"/>
      <c r="AQ69" s="971"/>
      <c r="AR69" s="971"/>
      <c r="AS69" s="971"/>
      <c r="AT69" s="971"/>
      <c r="AU69" s="971"/>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c r="C70" s="975"/>
      <c r="D70" s="975"/>
      <c r="E70" s="975"/>
      <c r="F70" s="975"/>
      <c r="G70" s="975"/>
      <c r="H70" s="975"/>
      <c r="I70" s="975"/>
      <c r="J70" s="975"/>
      <c r="K70" s="975"/>
      <c r="L70" s="975"/>
      <c r="M70" s="975"/>
      <c r="N70" s="975"/>
      <c r="O70" s="975"/>
      <c r="P70" s="976"/>
      <c r="Q70" s="977"/>
      <c r="R70" s="971"/>
      <c r="S70" s="971"/>
      <c r="T70" s="971"/>
      <c r="U70" s="971"/>
      <c r="V70" s="971"/>
      <c r="W70" s="971"/>
      <c r="X70" s="971"/>
      <c r="Y70" s="971"/>
      <c r="Z70" s="971"/>
      <c r="AA70" s="971"/>
      <c r="AB70" s="971"/>
      <c r="AC70" s="971"/>
      <c r="AD70" s="971"/>
      <c r="AE70" s="971"/>
      <c r="AF70" s="971"/>
      <c r="AG70" s="971"/>
      <c r="AH70" s="971"/>
      <c r="AI70" s="971"/>
      <c r="AJ70" s="971"/>
      <c r="AK70" s="971"/>
      <c r="AL70" s="971"/>
      <c r="AM70" s="971"/>
      <c r="AN70" s="971"/>
      <c r="AO70" s="971"/>
      <c r="AP70" s="971"/>
      <c r="AQ70" s="971"/>
      <c r="AR70" s="971"/>
      <c r="AS70" s="971"/>
      <c r="AT70" s="971"/>
      <c r="AU70" s="971"/>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c r="C71" s="975"/>
      <c r="D71" s="975"/>
      <c r="E71" s="975"/>
      <c r="F71" s="975"/>
      <c r="G71" s="975"/>
      <c r="H71" s="975"/>
      <c r="I71" s="975"/>
      <c r="J71" s="975"/>
      <c r="K71" s="975"/>
      <c r="L71" s="975"/>
      <c r="M71" s="975"/>
      <c r="N71" s="975"/>
      <c r="O71" s="975"/>
      <c r="P71" s="976"/>
      <c r="Q71" s="977"/>
      <c r="R71" s="971"/>
      <c r="S71" s="971"/>
      <c r="T71" s="971"/>
      <c r="U71" s="971"/>
      <c r="V71" s="971"/>
      <c r="W71" s="971"/>
      <c r="X71" s="971"/>
      <c r="Y71" s="971"/>
      <c r="Z71" s="971"/>
      <c r="AA71" s="971"/>
      <c r="AB71" s="971"/>
      <c r="AC71" s="971"/>
      <c r="AD71" s="971"/>
      <c r="AE71" s="971"/>
      <c r="AF71" s="971"/>
      <c r="AG71" s="971"/>
      <c r="AH71" s="971"/>
      <c r="AI71" s="971"/>
      <c r="AJ71" s="971"/>
      <c r="AK71" s="971"/>
      <c r="AL71" s="971"/>
      <c r="AM71" s="971"/>
      <c r="AN71" s="971"/>
      <c r="AO71" s="971"/>
      <c r="AP71" s="971"/>
      <c r="AQ71" s="971"/>
      <c r="AR71" s="971"/>
      <c r="AS71" s="971"/>
      <c r="AT71" s="971"/>
      <c r="AU71" s="971"/>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400</v>
      </c>
      <c r="B88" s="937" t="s">
        <v>425</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400</v>
      </c>
      <c r="BR102" s="937" t="s">
        <v>426</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427</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428</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431</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432</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433</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434</v>
      </c>
      <c r="AB109" s="896"/>
      <c r="AC109" s="896"/>
      <c r="AD109" s="896"/>
      <c r="AE109" s="897"/>
      <c r="AF109" s="898" t="s">
        <v>435</v>
      </c>
      <c r="AG109" s="896"/>
      <c r="AH109" s="896"/>
      <c r="AI109" s="896"/>
      <c r="AJ109" s="897"/>
      <c r="AK109" s="898" t="s">
        <v>315</v>
      </c>
      <c r="AL109" s="896"/>
      <c r="AM109" s="896"/>
      <c r="AN109" s="896"/>
      <c r="AO109" s="897"/>
      <c r="AP109" s="898" t="s">
        <v>436</v>
      </c>
      <c r="AQ109" s="896"/>
      <c r="AR109" s="896"/>
      <c r="AS109" s="896"/>
      <c r="AT109" s="929"/>
      <c r="AU109" s="895" t="s">
        <v>433</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434</v>
      </c>
      <c r="BR109" s="896"/>
      <c r="BS109" s="896"/>
      <c r="BT109" s="896"/>
      <c r="BU109" s="897"/>
      <c r="BV109" s="898" t="s">
        <v>435</v>
      </c>
      <c r="BW109" s="896"/>
      <c r="BX109" s="896"/>
      <c r="BY109" s="896"/>
      <c r="BZ109" s="897"/>
      <c r="CA109" s="898" t="s">
        <v>315</v>
      </c>
      <c r="CB109" s="896"/>
      <c r="CC109" s="896"/>
      <c r="CD109" s="896"/>
      <c r="CE109" s="897"/>
      <c r="CF109" s="936" t="s">
        <v>436</v>
      </c>
      <c r="CG109" s="936"/>
      <c r="CH109" s="936"/>
      <c r="CI109" s="936"/>
      <c r="CJ109" s="936"/>
      <c r="CK109" s="898" t="s">
        <v>437</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434</v>
      </c>
      <c r="DH109" s="896"/>
      <c r="DI109" s="896"/>
      <c r="DJ109" s="896"/>
      <c r="DK109" s="897"/>
      <c r="DL109" s="898" t="s">
        <v>435</v>
      </c>
      <c r="DM109" s="896"/>
      <c r="DN109" s="896"/>
      <c r="DO109" s="896"/>
      <c r="DP109" s="897"/>
      <c r="DQ109" s="898" t="s">
        <v>315</v>
      </c>
      <c r="DR109" s="896"/>
      <c r="DS109" s="896"/>
      <c r="DT109" s="896"/>
      <c r="DU109" s="897"/>
      <c r="DV109" s="898" t="s">
        <v>436</v>
      </c>
      <c r="DW109" s="896"/>
      <c r="DX109" s="896"/>
      <c r="DY109" s="896"/>
      <c r="DZ109" s="929"/>
    </row>
    <row r="110" spans="1:131" s="230" customFormat="1" ht="26.25" customHeight="1" x14ac:dyDescent="0.15">
      <c r="A110" s="807" t="s">
        <v>438</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1991597</v>
      </c>
      <c r="AB110" s="889"/>
      <c r="AC110" s="889"/>
      <c r="AD110" s="889"/>
      <c r="AE110" s="890"/>
      <c r="AF110" s="891">
        <v>1997220</v>
      </c>
      <c r="AG110" s="889"/>
      <c r="AH110" s="889"/>
      <c r="AI110" s="889"/>
      <c r="AJ110" s="890"/>
      <c r="AK110" s="891">
        <v>1933535</v>
      </c>
      <c r="AL110" s="889"/>
      <c r="AM110" s="889"/>
      <c r="AN110" s="889"/>
      <c r="AO110" s="890"/>
      <c r="AP110" s="892">
        <v>17.5</v>
      </c>
      <c r="AQ110" s="893"/>
      <c r="AR110" s="893"/>
      <c r="AS110" s="893"/>
      <c r="AT110" s="894"/>
      <c r="AU110" s="930" t="s">
        <v>75</v>
      </c>
      <c r="AV110" s="931"/>
      <c r="AW110" s="931"/>
      <c r="AX110" s="931"/>
      <c r="AY110" s="931"/>
      <c r="AZ110" s="840" t="s">
        <v>439</v>
      </c>
      <c r="BA110" s="808"/>
      <c r="BB110" s="808"/>
      <c r="BC110" s="808"/>
      <c r="BD110" s="808"/>
      <c r="BE110" s="808"/>
      <c r="BF110" s="808"/>
      <c r="BG110" s="808"/>
      <c r="BH110" s="808"/>
      <c r="BI110" s="808"/>
      <c r="BJ110" s="808"/>
      <c r="BK110" s="808"/>
      <c r="BL110" s="808"/>
      <c r="BM110" s="808"/>
      <c r="BN110" s="808"/>
      <c r="BO110" s="808"/>
      <c r="BP110" s="809"/>
      <c r="BQ110" s="841">
        <v>15255660</v>
      </c>
      <c r="BR110" s="825"/>
      <c r="BS110" s="825"/>
      <c r="BT110" s="825"/>
      <c r="BU110" s="825"/>
      <c r="BV110" s="825">
        <v>14407506</v>
      </c>
      <c r="BW110" s="825"/>
      <c r="BX110" s="825"/>
      <c r="BY110" s="825"/>
      <c r="BZ110" s="825"/>
      <c r="CA110" s="825">
        <v>13583141</v>
      </c>
      <c r="CB110" s="825"/>
      <c r="CC110" s="825"/>
      <c r="CD110" s="825"/>
      <c r="CE110" s="825"/>
      <c r="CF110" s="863">
        <v>123</v>
      </c>
      <c r="CG110" s="864"/>
      <c r="CH110" s="864"/>
      <c r="CI110" s="864"/>
      <c r="CJ110" s="864"/>
      <c r="CK110" s="926" t="s">
        <v>440</v>
      </c>
      <c r="CL110" s="883"/>
      <c r="CM110" s="840" t="s">
        <v>441</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41" t="s">
        <v>442</v>
      </c>
      <c r="DH110" s="825"/>
      <c r="DI110" s="825"/>
      <c r="DJ110" s="825"/>
      <c r="DK110" s="825"/>
      <c r="DL110" s="825" t="s">
        <v>442</v>
      </c>
      <c r="DM110" s="825"/>
      <c r="DN110" s="825"/>
      <c r="DO110" s="825"/>
      <c r="DP110" s="825"/>
      <c r="DQ110" s="825" t="s">
        <v>143</v>
      </c>
      <c r="DR110" s="825"/>
      <c r="DS110" s="825"/>
      <c r="DT110" s="825"/>
      <c r="DU110" s="825"/>
      <c r="DV110" s="826" t="s">
        <v>143</v>
      </c>
      <c r="DW110" s="826"/>
      <c r="DX110" s="826"/>
      <c r="DY110" s="826"/>
      <c r="DZ110" s="827"/>
    </row>
    <row r="111" spans="1:131" s="230" customFormat="1" ht="26.25" customHeight="1" x14ac:dyDescent="0.15">
      <c r="A111" s="774" t="s">
        <v>443</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2" t="s">
        <v>143</v>
      </c>
      <c r="AB111" s="913"/>
      <c r="AC111" s="913"/>
      <c r="AD111" s="913"/>
      <c r="AE111" s="914"/>
      <c r="AF111" s="915" t="s">
        <v>444</v>
      </c>
      <c r="AG111" s="913"/>
      <c r="AH111" s="913"/>
      <c r="AI111" s="913"/>
      <c r="AJ111" s="914"/>
      <c r="AK111" s="915" t="s">
        <v>143</v>
      </c>
      <c r="AL111" s="913"/>
      <c r="AM111" s="913"/>
      <c r="AN111" s="913"/>
      <c r="AO111" s="914"/>
      <c r="AP111" s="916" t="s">
        <v>143</v>
      </c>
      <c r="AQ111" s="917"/>
      <c r="AR111" s="917"/>
      <c r="AS111" s="917"/>
      <c r="AT111" s="918"/>
      <c r="AU111" s="932"/>
      <c r="AV111" s="933"/>
      <c r="AW111" s="933"/>
      <c r="AX111" s="933"/>
      <c r="AY111" s="933"/>
      <c r="AZ111" s="815" t="s">
        <v>445</v>
      </c>
      <c r="BA111" s="752"/>
      <c r="BB111" s="752"/>
      <c r="BC111" s="752"/>
      <c r="BD111" s="752"/>
      <c r="BE111" s="752"/>
      <c r="BF111" s="752"/>
      <c r="BG111" s="752"/>
      <c r="BH111" s="752"/>
      <c r="BI111" s="752"/>
      <c r="BJ111" s="752"/>
      <c r="BK111" s="752"/>
      <c r="BL111" s="752"/>
      <c r="BM111" s="752"/>
      <c r="BN111" s="752"/>
      <c r="BO111" s="752"/>
      <c r="BP111" s="753"/>
      <c r="BQ111" s="816">
        <v>39210</v>
      </c>
      <c r="BR111" s="817"/>
      <c r="BS111" s="817"/>
      <c r="BT111" s="817"/>
      <c r="BU111" s="817"/>
      <c r="BV111" s="817">
        <v>35822</v>
      </c>
      <c r="BW111" s="817"/>
      <c r="BX111" s="817"/>
      <c r="BY111" s="817"/>
      <c r="BZ111" s="817"/>
      <c r="CA111" s="817">
        <v>32404</v>
      </c>
      <c r="CB111" s="817"/>
      <c r="CC111" s="817"/>
      <c r="CD111" s="817"/>
      <c r="CE111" s="817"/>
      <c r="CF111" s="872">
        <v>0.3</v>
      </c>
      <c r="CG111" s="873"/>
      <c r="CH111" s="873"/>
      <c r="CI111" s="873"/>
      <c r="CJ111" s="873"/>
      <c r="CK111" s="927"/>
      <c r="CL111" s="885"/>
      <c r="CM111" s="815" t="s">
        <v>446</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143</v>
      </c>
      <c r="DH111" s="817"/>
      <c r="DI111" s="817"/>
      <c r="DJ111" s="817"/>
      <c r="DK111" s="817"/>
      <c r="DL111" s="817" t="s">
        <v>442</v>
      </c>
      <c r="DM111" s="817"/>
      <c r="DN111" s="817"/>
      <c r="DO111" s="817"/>
      <c r="DP111" s="817"/>
      <c r="DQ111" s="817" t="s">
        <v>442</v>
      </c>
      <c r="DR111" s="817"/>
      <c r="DS111" s="817"/>
      <c r="DT111" s="817"/>
      <c r="DU111" s="817"/>
      <c r="DV111" s="794" t="s">
        <v>442</v>
      </c>
      <c r="DW111" s="794"/>
      <c r="DX111" s="794"/>
      <c r="DY111" s="794"/>
      <c r="DZ111" s="795"/>
    </row>
    <row r="112" spans="1:131" s="230" customFormat="1" ht="26.25" customHeight="1" x14ac:dyDescent="0.15">
      <c r="A112" s="919" t="s">
        <v>447</v>
      </c>
      <c r="B112" s="920"/>
      <c r="C112" s="752" t="s">
        <v>448</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143</v>
      </c>
      <c r="AB112" s="780"/>
      <c r="AC112" s="780"/>
      <c r="AD112" s="780"/>
      <c r="AE112" s="781"/>
      <c r="AF112" s="782" t="s">
        <v>143</v>
      </c>
      <c r="AG112" s="780"/>
      <c r="AH112" s="780"/>
      <c r="AI112" s="780"/>
      <c r="AJ112" s="781"/>
      <c r="AK112" s="782" t="s">
        <v>143</v>
      </c>
      <c r="AL112" s="780"/>
      <c r="AM112" s="780"/>
      <c r="AN112" s="780"/>
      <c r="AO112" s="781"/>
      <c r="AP112" s="821" t="s">
        <v>442</v>
      </c>
      <c r="AQ112" s="822"/>
      <c r="AR112" s="822"/>
      <c r="AS112" s="822"/>
      <c r="AT112" s="823"/>
      <c r="AU112" s="932"/>
      <c r="AV112" s="933"/>
      <c r="AW112" s="933"/>
      <c r="AX112" s="933"/>
      <c r="AY112" s="933"/>
      <c r="AZ112" s="815" t="s">
        <v>449</v>
      </c>
      <c r="BA112" s="752"/>
      <c r="BB112" s="752"/>
      <c r="BC112" s="752"/>
      <c r="BD112" s="752"/>
      <c r="BE112" s="752"/>
      <c r="BF112" s="752"/>
      <c r="BG112" s="752"/>
      <c r="BH112" s="752"/>
      <c r="BI112" s="752"/>
      <c r="BJ112" s="752"/>
      <c r="BK112" s="752"/>
      <c r="BL112" s="752"/>
      <c r="BM112" s="752"/>
      <c r="BN112" s="752"/>
      <c r="BO112" s="752"/>
      <c r="BP112" s="753"/>
      <c r="BQ112" s="816">
        <v>2457110</v>
      </c>
      <c r="BR112" s="817"/>
      <c r="BS112" s="817"/>
      <c r="BT112" s="817"/>
      <c r="BU112" s="817"/>
      <c r="BV112" s="817">
        <v>2231862</v>
      </c>
      <c r="BW112" s="817"/>
      <c r="BX112" s="817"/>
      <c r="BY112" s="817"/>
      <c r="BZ112" s="817"/>
      <c r="CA112" s="817">
        <v>2487932</v>
      </c>
      <c r="CB112" s="817"/>
      <c r="CC112" s="817"/>
      <c r="CD112" s="817"/>
      <c r="CE112" s="817"/>
      <c r="CF112" s="872">
        <v>22.5</v>
      </c>
      <c r="CG112" s="873"/>
      <c r="CH112" s="873"/>
      <c r="CI112" s="873"/>
      <c r="CJ112" s="873"/>
      <c r="CK112" s="927"/>
      <c r="CL112" s="885"/>
      <c r="CM112" s="815" t="s">
        <v>450</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143</v>
      </c>
      <c r="DH112" s="817"/>
      <c r="DI112" s="817"/>
      <c r="DJ112" s="817"/>
      <c r="DK112" s="817"/>
      <c r="DL112" s="817" t="s">
        <v>143</v>
      </c>
      <c r="DM112" s="817"/>
      <c r="DN112" s="817"/>
      <c r="DO112" s="817"/>
      <c r="DP112" s="817"/>
      <c r="DQ112" s="817" t="s">
        <v>143</v>
      </c>
      <c r="DR112" s="817"/>
      <c r="DS112" s="817"/>
      <c r="DT112" s="817"/>
      <c r="DU112" s="817"/>
      <c r="DV112" s="794" t="s">
        <v>442</v>
      </c>
      <c r="DW112" s="794"/>
      <c r="DX112" s="794"/>
      <c r="DY112" s="794"/>
      <c r="DZ112" s="795"/>
    </row>
    <row r="113" spans="1:130" s="230" customFormat="1" ht="26.25" customHeight="1" x14ac:dyDescent="0.15">
      <c r="A113" s="921"/>
      <c r="B113" s="922"/>
      <c r="C113" s="752" t="s">
        <v>451</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2">
        <v>303886</v>
      </c>
      <c r="AB113" s="913"/>
      <c r="AC113" s="913"/>
      <c r="AD113" s="913"/>
      <c r="AE113" s="914"/>
      <c r="AF113" s="915">
        <v>310126</v>
      </c>
      <c r="AG113" s="913"/>
      <c r="AH113" s="913"/>
      <c r="AI113" s="913"/>
      <c r="AJ113" s="914"/>
      <c r="AK113" s="915">
        <v>358588</v>
      </c>
      <c r="AL113" s="913"/>
      <c r="AM113" s="913"/>
      <c r="AN113" s="913"/>
      <c r="AO113" s="914"/>
      <c r="AP113" s="916">
        <v>3.2</v>
      </c>
      <c r="AQ113" s="917"/>
      <c r="AR113" s="917"/>
      <c r="AS113" s="917"/>
      <c r="AT113" s="918"/>
      <c r="AU113" s="932"/>
      <c r="AV113" s="933"/>
      <c r="AW113" s="933"/>
      <c r="AX113" s="933"/>
      <c r="AY113" s="933"/>
      <c r="AZ113" s="815" t="s">
        <v>452</v>
      </c>
      <c r="BA113" s="752"/>
      <c r="BB113" s="752"/>
      <c r="BC113" s="752"/>
      <c r="BD113" s="752"/>
      <c r="BE113" s="752"/>
      <c r="BF113" s="752"/>
      <c r="BG113" s="752"/>
      <c r="BH113" s="752"/>
      <c r="BI113" s="752"/>
      <c r="BJ113" s="752"/>
      <c r="BK113" s="752"/>
      <c r="BL113" s="752"/>
      <c r="BM113" s="752"/>
      <c r="BN113" s="752"/>
      <c r="BO113" s="752"/>
      <c r="BP113" s="753"/>
      <c r="BQ113" s="816">
        <v>819507</v>
      </c>
      <c r="BR113" s="817"/>
      <c r="BS113" s="817"/>
      <c r="BT113" s="817"/>
      <c r="BU113" s="817"/>
      <c r="BV113" s="817">
        <v>729831</v>
      </c>
      <c r="BW113" s="817"/>
      <c r="BX113" s="817"/>
      <c r="BY113" s="817"/>
      <c r="BZ113" s="817"/>
      <c r="CA113" s="817">
        <v>785984</v>
      </c>
      <c r="CB113" s="817"/>
      <c r="CC113" s="817"/>
      <c r="CD113" s="817"/>
      <c r="CE113" s="817"/>
      <c r="CF113" s="872">
        <v>7.1</v>
      </c>
      <c r="CG113" s="873"/>
      <c r="CH113" s="873"/>
      <c r="CI113" s="873"/>
      <c r="CJ113" s="873"/>
      <c r="CK113" s="927"/>
      <c r="CL113" s="885"/>
      <c r="CM113" s="815" t="s">
        <v>453</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143</v>
      </c>
      <c r="DH113" s="780"/>
      <c r="DI113" s="780"/>
      <c r="DJ113" s="780"/>
      <c r="DK113" s="781"/>
      <c r="DL113" s="782" t="s">
        <v>143</v>
      </c>
      <c r="DM113" s="780"/>
      <c r="DN113" s="780"/>
      <c r="DO113" s="780"/>
      <c r="DP113" s="781"/>
      <c r="DQ113" s="782" t="s">
        <v>442</v>
      </c>
      <c r="DR113" s="780"/>
      <c r="DS113" s="780"/>
      <c r="DT113" s="780"/>
      <c r="DU113" s="781"/>
      <c r="DV113" s="821" t="s">
        <v>143</v>
      </c>
      <c r="DW113" s="822"/>
      <c r="DX113" s="822"/>
      <c r="DY113" s="822"/>
      <c r="DZ113" s="823"/>
    </row>
    <row r="114" spans="1:130" s="230" customFormat="1" ht="26.25" customHeight="1" x14ac:dyDescent="0.15">
      <c r="A114" s="921"/>
      <c r="B114" s="922"/>
      <c r="C114" s="752" t="s">
        <v>454</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83947</v>
      </c>
      <c r="AB114" s="780"/>
      <c r="AC114" s="780"/>
      <c r="AD114" s="780"/>
      <c r="AE114" s="781"/>
      <c r="AF114" s="782">
        <v>104763</v>
      </c>
      <c r="AG114" s="780"/>
      <c r="AH114" s="780"/>
      <c r="AI114" s="780"/>
      <c r="AJ114" s="781"/>
      <c r="AK114" s="782">
        <v>107978</v>
      </c>
      <c r="AL114" s="780"/>
      <c r="AM114" s="780"/>
      <c r="AN114" s="780"/>
      <c r="AO114" s="781"/>
      <c r="AP114" s="821">
        <v>1</v>
      </c>
      <c r="AQ114" s="822"/>
      <c r="AR114" s="822"/>
      <c r="AS114" s="822"/>
      <c r="AT114" s="823"/>
      <c r="AU114" s="932"/>
      <c r="AV114" s="933"/>
      <c r="AW114" s="933"/>
      <c r="AX114" s="933"/>
      <c r="AY114" s="933"/>
      <c r="AZ114" s="815" t="s">
        <v>455</v>
      </c>
      <c r="BA114" s="752"/>
      <c r="BB114" s="752"/>
      <c r="BC114" s="752"/>
      <c r="BD114" s="752"/>
      <c r="BE114" s="752"/>
      <c r="BF114" s="752"/>
      <c r="BG114" s="752"/>
      <c r="BH114" s="752"/>
      <c r="BI114" s="752"/>
      <c r="BJ114" s="752"/>
      <c r="BK114" s="752"/>
      <c r="BL114" s="752"/>
      <c r="BM114" s="752"/>
      <c r="BN114" s="752"/>
      <c r="BO114" s="752"/>
      <c r="BP114" s="753"/>
      <c r="BQ114" s="816">
        <v>2781483</v>
      </c>
      <c r="BR114" s="817"/>
      <c r="BS114" s="817"/>
      <c r="BT114" s="817"/>
      <c r="BU114" s="817"/>
      <c r="BV114" s="817">
        <v>2739957</v>
      </c>
      <c r="BW114" s="817"/>
      <c r="BX114" s="817"/>
      <c r="BY114" s="817"/>
      <c r="BZ114" s="817"/>
      <c r="CA114" s="817">
        <v>2671278</v>
      </c>
      <c r="CB114" s="817"/>
      <c r="CC114" s="817"/>
      <c r="CD114" s="817"/>
      <c r="CE114" s="817"/>
      <c r="CF114" s="872">
        <v>24.2</v>
      </c>
      <c r="CG114" s="873"/>
      <c r="CH114" s="873"/>
      <c r="CI114" s="873"/>
      <c r="CJ114" s="873"/>
      <c r="CK114" s="927"/>
      <c r="CL114" s="885"/>
      <c r="CM114" s="815" t="s">
        <v>456</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143</v>
      </c>
      <c r="DH114" s="780"/>
      <c r="DI114" s="780"/>
      <c r="DJ114" s="780"/>
      <c r="DK114" s="781"/>
      <c r="DL114" s="782" t="s">
        <v>442</v>
      </c>
      <c r="DM114" s="780"/>
      <c r="DN114" s="780"/>
      <c r="DO114" s="780"/>
      <c r="DP114" s="781"/>
      <c r="DQ114" s="782" t="s">
        <v>143</v>
      </c>
      <c r="DR114" s="780"/>
      <c r="DS114" s="780"/>
      <c r="DT114" s="780"/>
      <c r="DU114" s="781"/>
      <c r="DV114" s="821" t="s">
        <v>143</v>
      </c>
      <c r="DW114" s="822"/>
      <c r="DX114" s="822"/>
      <c r="DY114" s="822"/>
      <c r="DZ114" s="823"/>
    </row>
    <row r="115" spans="1:130" s="230" customFormat="1" ht="26.25" customHeight="1" x14ac:dyDescent="0.15">
      <c r="A115" s="921"/>
      <c r="B115" s="922"/>
      <c r="C115" s="752" t="s">
        <v>457</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2">
        <v>11689</v>
      </c>
      <c r="AB115" s="913"/>
      <c r="AC115" s="913"/>
      <c r="AD115" s="913"/>
      <c r="AE115" s="914"/>
      <c r="AF115" s="915">
        <v>20430</v>
      </c>
      <c r="AG115" s="913"/>
      <c r="AH115" s="913"/>
      <c r="AI115" s="913"/>
      <c r="AJ115" s="914"/>
      <c r="AK115" s="915">
        <v>31108</v>
      </c>
      <c r="AL115" s="913"/>
      <c r="AM115" s="913"/>
      <c r="AN115" s="913"/>
      <c r="AO115" s="914"/>
      <c r="AP115" s="916">
        <v>0.3</v>
      </c>
      <c r="AQ115" s="917"/>
      <c r="AR115" s="917"/>
      <c r="AS115" s="917"/>
      <c r="AT115" s="918"/>
      <c r="AU115" s="932"/>
      <c r="AV115" s="933"/>
      <c r="AW115" s="933"/>
      <c r="AX115" s="933"/>
      <c r="AY115" s="933"/>
      <c r="AZ115" s="815" t="s">
        <v>458</v>
      </c>
      <c r="BA115" s="752"/>
      <c r="BB115" s="752"/>
      <c r="BC115" s="752"/>
      <c r="BD115" s="752"/>
      <c r="BE115" s="752"/>
      <c r="BF115" s="752"/>
      <c r="BG115" s="752"/>
      <c r="BH115" s="752"/>
      <c r="BI115" s="752"/>
      <c r="BJ115" s="752"/>
      <c r="BK115" s="752"/>
      <c r="BL115" s="752"/>
      <c r="BM115" s="752"/>
      <c r="BN115" s="752"/>
      <c r="BO115" s="752"/>
      <c r="BP115" s="753"/>
      <c r="BQ115" s="816" t="s">
        <v>442</v>
      </c>
      <c r="BR115" s="817"/>
      <c r="BS115" s="817"/>
      <c r="BT115" s="817"/>
      <c r="BU115" s="817"/>
      <c r="BV115" s="817" t="s">
        <v>143</v>
      </c>
      <c r="BW115" s="817"/>
      <c r="BX115" s="817"/>
      <c r="BY115" s="817"/>
      <c r="BZ115" s="817"/>
      <c r="CA115" s="817" t="s">
        <v>143</v>
      </c>
      <c r="CB115" s="817"/>
      <c r="CC115" s="817"/>
      <c r="CD115" s="817"/>
      <c r="CE115" s="817"/>
      <c r="CF115" s="872" t="s">
        <v>143</v>
      </c>
      <c r="CG115" s="873"/>
      <c r="CH115" s="873"/>
      <c r="CI115" s="873"/>
      <c r="CJ115" s="873"/>
      <c r="CK115" s="927"/>
      <c r="CL115" s="885"/>
      <c r="CM115" s="815" t="s">
        <v>459</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143</v>
      </c>
      <c r="DH115" s="780"/>
      <c r="DI115" s="780"/>
      <c r="DJ115" s="780"/>
      <c r="DK115" s="781"/>
      <c r="DL115" s="782" t="s">
        <v>143</v>
      </c>
      <c r="DM115" s="780"/>
      <c r="DN115" s="780"/>
      <c r="DO115" s="780"/>
      <c r="DP115" s="781"/>
      <c r="DQ115" s="782" t="s">
        <v>143</v>
      </c>
      <c r="DR115" s="780"/>
      <c r="DS115" s="780"/>
      <c r="DT115" s="780"/>
      <c r="DU115" s="781"/>
      <c r="DV115" s="821" t="s">
        <v>442</v>
      </c>
      <c r="DW115" s="822"/>
      <c r="DX115" s="822"/>
      <c r="DY115" s="822"/>
      <c r="DZ115" s="823"/>
    </row>
    <row r="116" spans="1:130" s="230" customFormat="1" ht="26.25" customHeight="1" x14ac:dyDescent="0.15">
      <c r="A116" s="923"/>
      <c r="B116" s="924"/>
      <c r="C116" s="819" t="s">
        <v>460</v>
      </c>
      <c r="D116" s="819"/>
      <c r="E116" s="819"/>
      <c r="F116" s="819"/>
      <c r="G116" s="819"/>
      <c r="H116" s="819"/>
      <c r="I116" s="819"/>
      <c r="J116" s="819"/>
      <c r="K116" s="819"/>
      <c r="L116" s="819"/>
      <c r="M116" s="819"/>
      <c r="N116" s="819"/>
      <c r="O116" s="819"/>
      <c r="P116" s="819"/>
      <c r="Q116" s="819"/>
      <c r="R116" s="819"/>
      <c r="S116" s="819"/>
      <c r="T116" s="819"/>
      <c r="U116" s="819"/>
      <c r="V116" s="819"/>
      <c r="W116" s="819"/>
      <c r="X116" s="819"/>
      <c r="Y116" s="819"/>
      <c r="Z116" s="820"/>
      <c r="AA116" s="779" t="s">
        <v>143</v>
      </c>
      <c r="AB116" s="780"/>
      <c r="AC116" s="780"/>
      <c r="AD116" s="780"/>
      <c r="AE116" s="781"/>
      <c r="AF116" s="782" t="s">
        <v>143</v>
      </c>
      <c r="AG116" s="780"/>
      <c r="AH116" s="780"/>
      <c r="AI116" s="780"/>
      <c r="AJ116" s="781"/>
      <c r="AK116" s="782" t="s">
        <v>143</v>
      </c>
      <c r="AL116" s="780"/>
      <c r="AM116" s="780"/>
      <c r="AN116" s="780"/>
      <c r="AO116" s="781"/>
      <c r="AP116" s="821" t="s">
        <v>444</v>
      </c>
      <c r="AQ116" s="822"/>
      <c r="AR116" s="822"/>
      <c r="AS116" s="822"/>
      <c r="AT116" s="823"/>
      <c r="AU116" s="932"/>
      <c r="AV116" s="933"/>
      <c r="AW116" s="933"/>
      <c r="AX116" s="933"/>
      <c r="AY116" s="933"/>
      <c r="AZ116" s="909" t="s">
        <v>461</v>
      </c>
      <c r="BA116" s="910"/>
      <c r="BB116" s="910"/>
      <c r="BC116" s="910"/>
      <c r="BD116" s="910"/>
      <c r="BE116" s="910"/>
      <c r="BF116" s="910"/>
      <c r="BG116" s="910"/>
      <c r="BH116" s="910"/>
      <c r="BI116" s="910"/>
      <c r="BJ116" s="910"/>
      <c r="BK116" s="910"/>
      <c r="BL116" s="910"/>
      <c r="BM116" s="910"/>
      <c r="BN116" s="910"/>
      <c r="BO116" s="910"/>
      <c r="BP116" s="911"/>
      <c r="BQ116" s="816" t="s">
        <v>143</v>
      </c>
      <c r="BR116" s="817"/>
      <c r="BS116" s="817"/>
      <c r="BT116" s="817"/>
      <c r="BU116" s="817"/>
      <c r="BV116" s="817" t="s">
        <v>143</v>
      </c>
      <c r="BW116" s="817"/>
      <c r="BX116" s="817"/>
      <c r="BY116" s="817"/>
      <c r="BZ116" s="817"/>
      <c r="CA116" s="817" t="s">
        <v>143</v>
      </c>
      <c r="CB116" s="817"/>
      <c r="CC116" s="817"/>
      <c r="CD116" s="817"/>
      <c r="CE116" s="817"/>
      <c r="CF116" s="872" t="s">
        <v>442</v>
      </c>
      <c r="CG116" s="873"/>
      <c r="CH116" s="873"/>
      <c r="CI116" s="873"/>
      <c r="CJ116" s="873"/>
      <c r="CK116" s="927"/>
      <c r="CL116" s="885"/>
      <c r="CM116" s="815" t="s">
        <v>462</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143</v>
      </c>
      <c r="DH116" s="780"/>
      <c r="DI116" s="780"/>
      <c r="DJ116" s="780"/>
      <c r="DK116" s="781"/>
      <c r="DL116" s="782" t="s">
        <v>442</v>
      </c>
      <c r="DM116" s="780"/>
      <c r="DN116" s="780"/>
      <c r="DO116" s="780"/>
      <c r="DP116" s="781"/>
      <c r="DQ116" s="782" t="s">
        <v>143</v>
      </c>
      <c r="DR116" s="780"/>
      <c r="DS116" s="780"/>
      <c r="DT116" s="780"/>
      <c r="DU116" s="781"/>
      <c r="DV116" s="821" t="s">
        <v>143</v>
      </c>
      <c r="DW116" s="822"/>
      <c r="DX116" s="822"/>
      <c r="DY116" s="822"/>
      <c r="DZ116" s="823"/>
    </row>
    <row r="117" spans="1:130" s="230" customFormat="1" ht="26.25" customHeight="1" x14ac:dyDescent="0.15">
      <c r="A117" s="895" t="s">
        <v>195</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54" t="s">
        <v>463</v>
      </c>
      <c r="Z117" s="897"/>
      <c r="AA117" s="902">
        <v>2391119</v>
      </c>
      <c r="AB117" s="903"/>
      <c r="AC117" s="903"/>
      <c r="AD117" s="903"/>
      <c r="AE117" s="904"/>
      <c r="AF117" s="905">
        <v>2432539</v>
      </c>
      <c r="AG117" s="903"/>
      <c r="AH117" s="903"/>
      <c r="AI117" s="903"/>
      <c r="AJ117" s="904"/>
      <c r="AK117" s="905">
        <v>2431209</v>
      </c>
      <c r="AL117" s="903"/>
      <c r="AM117" s="903"/>
      <c r="AN117" s="903"/>
      <c r="AO117" s="904"/>
      <c r="AP117" s="906"/>
      <c r="AQ117" s="907"/>
      <c r="AR117" s="907"/>
      <c r="AS117" s="907"/>
      <c r="AT117" s="908"/>
      <c r="AU117" s="932"/>
      <c r="AV117" s="933"/>
      <c r="AW117" s="933"/>
      <c r="AX117" s="933"/>
      <c r="AY117" s="933"/>
      <c r="AZ117" s="860" t="s">
        <v>464</v>
      </c>
      <c r="BA117" s="861"/>
      <c r="BB117" s="861"/>
      <c r="BC117" s="861"/>
      <c r="BD117" s="861"/>
      <c r="BE117" s="861"/>
      <c r="BF117" s="861"/>
      <c r="BG117" s="861"/>
      <c r="BH117" s="861"/>
      <c r="BI117" s="861"/>
      <c r="BJ117" s="861"/>
      <c r="BK117" s="861"/>
      <c r="BL117" s="861"/>
      <c r="BM117" s="861"/>
      <c r="BN117" s="861"/>
      <c r="BO117" s="861"/>
      <c r="BP117" s="862"/>
      <c r="BQ117" s="816" t="s">
        <v>143</v>
      </c>
      <c r="BR117" s="817"/>
      <c r="BS117" s="817"/>
      <c r="BT117" s="817"/>
      <c r="BU117" s="817"/>
      <c r="BV117" s="817" t="s">
        <v>143</v>
      </c>
      <c r="BW117" s="817"/>
      <c r="BX117" s="817"/>
      <c r="BY117" s="817"/>
      <c r="BZ117" s="817"/>
      <c r="CA117" s="817" t="s">
        <v>143</v>
      </c>
      <c r="CB117" s="817"/>
      <c r="CC117" s="817"/>
      <c r="CD117" s="817"/>
      <c r="CE117" s="817"/>
      <c r="CF117" s="872" t="s">
        <v>143</v>
      </c>
      <c r="CG117" s="873"/>
      <c r="CH117" s="873"/>
      <c r="CI117" s="873"/>
      <c r="CJ117" s="873"/>
      <c r="CK117" s="927"/>
      <c r="CL117" s="885"/>
      <c r="CM117" s="815" t="s">
        <v>465</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143</v>
      </c>
      <c r="DH117" s="780"/>
      <c r="DI117" s="780"/>
      <c r="DJ117" s="780"/>
      <c r="DK117" s="781"/>
      <c r="DL117" s="782" t="s">
        <v>143</v>
      </c>
      <c r="DM117" s="780"/>
      <c r="DN117" s="780"/>
      <c r="DO117" s="780"/>
      <c r="DP117" s="781"/>
      <c r="DQ117" s="782" t="s">
        <v>143</v>
      </c>
      <c r="DR117" s="780"/>
      <c r="DS117" s="780"/>
      <c r="DT117" s="780"/>
      <c r="DU117" s="781"/>
      <c r="DV117" s="821" t="s">
        <v>143</v>
      </c>
      <c r="DW117" s="822"/>
      <c r="DX117" s="822"/>
      <c r="DY117" s="822"/>
      <c r="DZ117" s="823"/>
    </row>
    <row r="118" spans="1:130" s="230" customFormat="1" ht="26.25" customHeight="1" x14ac:dyDescent="0.15">
      <c r="A118" s="895" t="s">
        <v>437</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434</v>
      </c>
      <c r="AB118" s="896"/>
      <c r="AC118" s="896"/>
      <c r="AD118" s="896"/>
      <c r="AE118" s="897"/>
      <c r="AF118" s="898" t="s">
        <v>435</v>
      </c>
      <c r="AG118" s="896"/>
      <c r="AH118" s="896"/>
      <c r="AI118" s="896"/>
      <c r="AJ118" s="897"/>
      <c r="AK118" s="898" t="s">
        <v>315</v>
      </c>
      <c r="AL118" s="896"/>
      <c r="AM118" s="896"/>
      <c r="AN118" s="896"/>
      <c r="AO118" s="897"/>
      <c r="AP118" s="899" t="s">
        <v>436</v>
      </c>
      <c r="AQ118" s="900"/>
      <c r="AR118" s="900"/>
      <c r="AS118" s="900"/>
      <c r="AT118" s="901"/>
      <c r="AU118" s="932"/>
      <c r="AV118" s="933"/>
      <c r="AW118" s="933"/>
      <c r="AX118" s="933"/>
      <c r="AY118" s="933"/>
      <c r="AZ118" s="818" t="s">
        <v>466</v>
      </c>
      <c r="BA118" s="819"/>
      <c r="BB118" s="819"/>
      <c r="BC118" s="819"/>
      <c r="BD118" s="819"/>
      <c r="BE118" s="819"/>
      <c r="BF118" s="819"/>
      <c r="BG118" s="819"/>
      <c r="BH118" s="819"/>
      <c r="BI118" s="819"/>
      <c r="BJ118" s="819"/>
      <c r="BK118" s="819"/>
      <c r="BL118" s="819"/>
      <c r="BM118" s="819"/>
      <c r="BN118" s="819"/>
      <c r="BO118" s="819"/>
      <c r="BP118" s="820"/>
      <c r="BQ118" s="856" t="s">
        <v>143</v>
      </c>
      <c r="BR118" s="857"/>
      <c r="BS118" s="857"/>
      <c r="BT118" s="857"/>
      <c r="BU118" s="857"/>
      <c r="BV118" s="857" t="s">
        <v>143</v>
      </c>
      <c r="BW118" s="857"/>
      <c r="BX118" s="857"/>
      <c r="BY118" s="857"/>
      <c r="BZ118" s="857"/>
      <c r="CA118" s="857" t="s">
        <v>143</v>
      </c>
      <c r="CB118" s="857"/>
      <c r="CC118" s="857"/>
      <c r="CD118" s="857"/>
      <c r="CE118" s="857"/>
      <c r="CF118" s="872" t="s">
        <v>143</v>
      </c>
      <c r="CG118" s="873"/>
      <c r="CH118" s="873"/>
      <c r="CI118" s="873"/>
      <c r="CJ118" s="873"/>
      <c r="CK118" s="927"/>
      <c r="CL118" s="885"/>
      <c r="CM118" s="815" t="s">
        <v>467</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143</v>
      </c>
      <c r="DH118" s="780"/>
      <c r="DI118" s="780"/>
      <c r="DJ118" s="780"/>
      <c r="DK118" s="781"/>
      <c r="DL118" s="782" t="s">
        <v>143</v>
      </c>
      <c r="DM118" s="780"/>
      <c r="DN118" s="780"/>
      <c r="DO118" s="780"/>
      <c r="DP118" s="781"/>
      <c r="DQ118" s="782" t="s">
        <v>143</v>
      </c>
      <c r="DR118" s="780"/>
      <c r="DS118" s="780"/>
      <c r="DT118" s="780"/>
      <c r="DU118" s="781"/>
      <c r="DV118" s="821" t="s">
        <v>143</v>
      </c>
      <c r="DW118" s="822"/>
      <c r="DX118" s="822"/>
      <c r="DY118" s="822"/>
      <c r="DZ118" s="823"/>
    </row>
    <row r="119" spans="1:130" s="230" customFormat="1" ht="26.25" customHeight="1" x14ac:dyDescent="0.15">
      <c r="A119" s="882" t="s">
        <v>440</v>
      </c>
      <c r="B119" s="883"/>
      <c r="C119" s="840" t="s">
        <v>441</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143</v>
      </c>
      <c r="AB119" s="889"/>
      <c r="AC119" s="889"/>
      <c r="AD119" s="889"/>
      <c r="AE119" s="890"/>
      <c r="AF119" s="891" t="s">
        <v>143</v>
      </c>
      <c r="AG119" s="889"/>
      <c r="AH119" s="889"/>
      <c r="AI119" s="889"/>
      <c r="AJ119" s="890"/>
      <c r="AK119" s="891" t="s">
        <v>143</v>
      </c>
      <c r="AL119" s="889"/>
      <c r="AM119" s="889"/>
      <c r="AN119" s="889"/>
      <c r="AO119" s="890"/>
      <c r="AP119" s="892" t="s">
        <v>143</v>
      </c>
      <c r="AQ119" s="893"/>
      <c r="AR119" s="893"/>
      <c r="AS119" s="893"/>
      <c r="AT119" s="894"/>
      <c r="AU119" s="934"/>
      <c r="AV119" s="935"/>
      <c r="AW119" s="935"/>
      <c r="AX119" s="935"/>
      <c r="AY119" s="935"/>
      <c r="AZ119" s="251" t="s">
        <v>195</v>
      </c>
      <c r="BA119" s="251"/>
      <c r="BB119" s="251"/>
      <c r="BC119" s="251"/>
      <c r="BD119" s="251"/>
      <c r="BE119" s="251"/>
      <c r="BF119" s="251"/>
      <c r="BG119" s="251"/>
      <c r="BH119" s="251"/>
      <c r="BI119" s="251"/>
      <c r="BJ119" s="251"/>
      <c r="BK119" s="251"/>
      <c r="BL119" s="251"/>
      <c r="BM119" s="251"/>
      <c r="BN119" s="251"/>
      <c r="BO119" s="854" t="s">
        <v>468</v>
      </c>
      <c r="BP119" s="855"/>
      <c r="BQ119" s="856">
        <v>21352970</v>
      </c>
      <c r="BR119" s="857"/>
      <c r="BS119" s="857"/>
      <c r="BT119" s="857"/>
      <c r="BU119" s="857"/>
      <c r="BV119" s="857">
        <v>20144978</v>
      </c>
      <c r="BW119" s="857"/>
      <c r="BX119" s="857"/>
      <c r="BY119" s="857"/>
      <c r="BZ119" s="857"/>
      <c r="CA119" s="857">
        <v>19560739</v>
      </c>
      <c r="CB119" s="857"/>
      <c r="CC119" s="857"/>
      <c r="CD119" s="857"/>
      <c r="CE119" s="857"/>
      <c r="CF119" s="748"/>
      <c r="CG119" s="749"/>
      <c r="CH119" s="749"/>
      <c r="CI119" s="749"/>
      <c r="CJ119" s="853"/>
      <c r="CK119" s="928"/>
      <c r="CL119" s="887"/>
      <c r="CM119" s="818" t="s">
        <v>469</v>
      </c>
      <c r="CN119" s="819"/>
      <c r="CO119" s="819"/>
      <c r="CP119" s="819"/>
      <c r="CQ119" s="819"/>
      <c r="CR119" s="819"/>
      <c r="CS119" s="819"/>
      <c r="CT119" s="819"/>
      <c r="CU119" s="819"/>
      <c r="CV119" s="819"/>
      <c r="CW119" s="819"/>
      <c r="CX119" s="819"/>
      <c r="CY119" s="819"/>
      <c r="CZ119" s="819"/>
      <c r="DA119" s="819"/>
      <c r="DB119" s="819"/>
      <c r="DC119" s="819"/>
      <c r="DD119" s="819"/>
      <c r="DE119" s="819"/>
      <c r="DF119" s="820"/>
      <c r="DG119" s="763">
        <v>39210</v>
      </c>
      <c r="DH119" s="764"/>
      <c r="DI119" s="764"/>
      <c r="DJ119" s="764"/>
      <c r="DK119" s="765"/>
      <c r="DL119" s="766">
        <v>35822</v>
      </c>
      <c r="DM119" s="764"/>
      <c r="DN119" s="764"/>
      <c r="DO119" s="764"/>
      <c r="DP119" s="765"/>
      <c r="DQ119" s="766">
        <v>32404</v>
      </c>
      <c r="DR119" s="764"/>
      <c r="DS119" s="764"/>
      <c r="DT119" s="764"/>
      <c r="DU119" s="765"/>
      <c r="DV119" s="828">
        <v>0.3</v>
      </c>
      <c r="DW119" s="829"/>
      <c r="DX119" s="829"/>
      <c r="DY119" s="829"/>
      <c r="DZ119" s="830"/>
    </row>
    <row r="120" spans="1:130" s="230" customFormat="1" ht="26.25" customHeight="1" x14ac:dyDescent="0.15">
      <c r="A120" s="884"/>
      <c r="B120" s="885"/>
      <c r="C120" s="815" t="s">
        <v>446</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143</v>
      </c>
      <c r="AB120" s="780"/>
      <c r="AC120" s="780"/>
      <c r="AD120" s="780"/>
      <c r="AE120" s="781"/>
      <c r="AF120" s="782" t="s">
        <v>143</v>
      </c>
      <c r="AG120" s="780"/>
      <c r="AH120" s="780"/>
      <c r="AI120" s="780"/>
      <c r="AJ120" s="781"/>
      <c r="AK120" s="782" t="s">
        <v>442</v>
      </c>
      <c r="AL120" s="780"/>
      <c r="AM120" s="780"/>
      <c r="AN120" s="780"/>
      <c r="AO120" s="781"/>
      <c r="AP120" s="821" t="s">
        <v>143</v>
      </c>
      <c r="AQ120" s="822"/>
      <c r="AR120" s="822"/>
      <c r="AS120" s="822"/>
      <c r="AT120" s="823"/>
      <c r="AU120" s="874" t="s">
        <v>470</v>
      </c>
      <c r="AV120" s="875"/>
      <c r="AW120" s="875"/>
      <c r="AX120" s="875"/>
      <c r="AY120" s="876"/>
      <c r="AZ120" s="840" t="s">
        <v>471</v>
      </c>
      <c r="BA120" s="808"/>
      <c r="BB120" s="808"/>
      <c r="BC120" s="808"/>
      <c r="BD120" s="808"/>
      <c r="BE120" s="808"/>
      <c r="BF120" s="808"/>
      <c r="BG120" s="808"/>
      <c r="BH120" s="808"/>
      <c r="BI120" s="808"/>
      <c r="BJ120" s="808"/>
      <c r="BK120" s="808"/>
      <c r="BL120" s="808"/>
      <c r="BM120" s="808"/>
      <c r="BN120" s="808"/>
      <c r="BO120" s="808"/>
      <c r="BP120" s="809"/>
      <c r="BQ120" s="841">
        <v>11162013</v>
      </c>
      <c r="BR120" s="825"/>
      <c r="BS120" s="825"/>
      <c r="BT120" s="825"/>
      <c r="BU120" s="825"/>
      <c r="BV120" s="825">
        <v>11296193</v>
      </c>
      <c r="BW120" s="825"/>
      <c r="BX120" s="825"/>
      <c r="BY120" s="825"/>
      <c r="BZ120" s="825"/>
      <c r="CA120" s="825">
        <v>11076734</v>
      </c>
      <c r="CB120" s="825"/>
      <c r="CC120" s="825"/>
      <c r="CD120" s="825"/>
      <c r="CE120" s="825"/>
      <c r="CF120" s="863">
        <v>100.3</v>
      </c>
      <c r="CG120" s="864"/>
      <c r="CH120" s="864"/>
      <c r="CI120" s="864"/>
      <c r="CJ120" s="864"/>
      <c r="CK120" s="865" t="s">
        <v>472</v>
      </c>
      <c r="CL120" s="832"/>
      <c r="CM120" s="832"/>
      <c r="CN120" s="832"/>
      <c r="CO120" s="833"/>
      <c r="CP120" s="869" t="s">
        <v>417</v>
      </c>
      <c r="CQ120" s="870"/>
      <c r="CR120" s="870"/>
      <c r="CS120" s="870"/>
      <c r="CT120" s="870"/>
      <c r="CU120" s="870"/>
      <c r="CV120" s="870"/>
      <c r="CW120" s="870"/>
      <c r="CX120" s="870"/>
      <c r="CY120" s="870"/>
      <c r="CZ120" s="870"/>
      <c r="DA120" s="870"/>
      <c r="DB120" s="870"/>
      <c r="DC120" s="870"/>
      <c r="DD120" s="870"/>
      <c r="DE120" s="870"/>
      <c r="DF120" s="871"/>
      <c r="DG120" s="841">
        <v>2457110</v>
      </c>
      <c r="DH120" s="825"/>
      <c r="DI120" s="825"/>
      <c r="DJ120" s="825"/>
      <c r="DK120" s="825"/>
      <c r="DL120" s="825">
        <v>2231862</v>
      </c>
      <c r="DM120" s="825"/>
      <c r="DN120" s="825"/>
      <c r="DO120" s="825"/>
      <c r="DP120" s="825"/>
      <c r="DQ120" s="825">
        <v>2487932</v>
      </c>
      <c r="DR120" s="825"/>
      <c r="DS120" s="825"/>
      <c r="DT120" s="825"/>
      <c r="DU120" s="825"/>
      <c r="DV120" s="826">
        <v>22.5</v>
      </c>
      <c r="DW120" s="826"/>
      <c r="DX120" s="826"/>
      <c r="DY120" s="826"/>
      <c r="DZ120" s="827"/>
    </row>
    <row r="121" spans="1:130" s="230" customFormat="1" ht="26.25" customHeight="1" x14ac:dyDescent="0.15">
      <c r="A121" s="884"/>
      <c r="B121" s="885"/>
      <c r="C121" s="860" t="s">
        <v>473</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9" t="s">
        <v>143</v>
      </c>
      <c r="AB121" s="780"/>
      <c r="AC121" s="780"/>
      <c r="AD121" s="780"/>
      <c r="AE121" s="781"/>
      <c r="AF121" s="782" t="s">
        <v>143</v>
      </c>
      <c r="AG121" s="780"/>
      <c r="AH121" s="780"/>
      <c r="AI121" s="780"/>
      <c r="AJ121" s="781"/>
      <c r="AK121" s="782" t="s">
        <v>143</v>
      </c>
      <c r="AL121" s="780"/>
      <c r="AM121" s="780"/>
      <c r="AN121" s="780"/>
      <c r="AO121" s="781"/>
      <c r="AP121" s="821" t="s">
        <v>143</v>
      </c>
      <c r="AQ121" s="822"/>
      <c r="AR121" s="822"/>
      <c r="AS121" s="822"/>
      <c r="AT121" s="823"/>
      <c r="AU121" s="877"/>
      <c r="AV121" s="878"/>
      <c r="AW121" s="878"/>
      <c r="AX121" s="878"/>
      <c r="AY121" s="879"/>
      <c r="AZ121" s="815" t="s">
        <v>474</v>
      </c>
      <c r="BA121" s="752"/>
      <c r="BB121" s="752"/>
      <c r="BC121" s="752"/>
      <c r="BD121" s="752"/>
      <c r="BE121" s="752"/>
      <c r="BF121" s="752"/>
      <c r="BG121" s="752"/>
      <c r="BH121" s="752"/>
      <c r="BI121" s="752"/>
      <c r="BJ121" s="752"/>
      <c r="BK121" s="752"/>
      <c r="BL121" s="752"/>
      <c r="BM121" s="752"/>
      <c r="BN121" s="752"/>
      <c r="BO121" s="752"/>
      <c r="BP121" s="753"/>
      <c r="BQ121" s="816">
        <v>1329975</v>
      </c>
      <c r="BR121" s="817"/>
      <c r="BS121" s="817"/>
      <c r="BT121" s="817"/>
      <c r="BU121" s="817"/>
      <c r="BV121" s="817">
        <v>1117225</v>
      </c>
      <c r="BW121" s="817"/>
      <c r="BX121" s="817"/>
      <c r="BY121" s="817"/>
      <c r="BZ121" s="817"/>
      <c r="CA121" s="817">
        <v>949804</v>
      </c>
      <c r="CB121" s="817"/>
      <c r="CC121" s="817"/>
      <c r="CD121" s="817"/>
      <c r="CE121" s="817"/>
      <c r="CF121" s="872">
        <v>8.6</v>
      </c>
      <c r="CG121" s="873"/>
      <c r="CH121" s="873"/>
      <c r="CI121" s="873"/>
      <c r="CJ121" s="873"/>
      <c r="CK121" s="866"/>
      <c r="CL121" s="835"/>
      <c r="CM121" s="835"/>
      <c r="CN121" s="835"/>
      <c r="CO121" s="836"/>
      <c r="CP121" s="844" t="s">
        <v>413</v>
      </c>
      <c r="CQ121" s="845"/>
      <c r="CR121" s="845"/>
      <c r="CS121" s="845"/>
      <c r="CT121" s="845"/>
      <c r="CU121" s="845"/>
      <c r="CV121" s="845"/>
      <c r="CW121" s="845"/>
      <c r="CX121" s="845"/>
      <c r="CY121" s="845"/>
      <c r="CZ121" s="845"/>
      <c r="DA121" s="845"/>
      <c r="DB121" s="845"/>
      <c r="DC121" s="845"/>
      <c r="DD121" s="845"/>
      <c r="DE121" s="845"/>
      <c r="DF121" s="846"/>
      <c r="DG121" s="816" t="s">
        <v>143</v>
      </c>
      <c r="DH121" s="817"/>
      <c r="DI121" s="817"/>
      <c r="DJ121" s="817"/>
      <c r="DK121" s="817"/>
      <c r="DL121" s="817" t="s">
        <v>442</v>
      </c>
      <c r="DM121" s="817"/>
      <c r="DN121" s="817"/>
      <c r="DO121" s="817"/>
      <c r="DP121" s="817"/>
      <c r="DQ121" s="817" t="s">
        <v>143</v>
      </c>
      <c r="DR121" s="817"/>
      <c r="DS121" s="817"/>
      <c r="DT121" s="817"/>
      <c r="DU121" s="817"/>
      <c r="DV121" s="794" t="s">
        <v>143</v>
      </c>
      <c r="DW121" s="794"/>
      <c r="DX121" s="794"/>
      <c r="DY121" s="794"/>
      <c r="DZ121" s="795"/>
    </row>
    <row r="122" spans="1:130" s="230" customFormat="1" ht="26.25" customHeight="1" x14ac:dyDescent="0.15">
      <c r="A122" s="884"/>
      <c r="B122" s="885"/>
      <c r="C122" s="815" t="s">
        <v>456</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143</v>
      </c>
      <c r="AB122" s="780"/>
      <c r="AC122" s="780"/>
      <c r="AD122" s="780"/>
      <c r="AE122" s="781"/>
      <c r="AF122" s="782" t="s">
        <v>143</v>
      </c>
      <c r="AG122" s="780"/>
      <c r="AH122" s="780"/>
      <c r="AI122" s="780"/>
      <c r="AJ122" s="781"/>
      <c r="AK122" s="782" t="s">
        <v>143</v>
      </c>
      <c r="AL122" s="780"/>
      <c r="AM122" s="780"/>
      <c r="AN122" s="780"/>
      <c r="AO122" s="781"/>
      <c r="AP122" s="821" t="s">
        <v>143</v>
      </c>
      <c r="AQ122" s="822"/>
      <c r="AR122" s="822"/>
      <c r="AS122" s="822"/>
      <c r="AT122" s="823"/>
      <c r="AU122" s="877"/>
      <c r="AV122" s="878"/>
      <c r="AW122" s="878"/>
      <c r="AX122" s="878"/>
      <c r="AY122" s="879"/>
      <c r="AZ122" s="818" t="s">
        <v>475</v>
      </c>
      <c r="BA122" s="819"/>
      <c r="BB122" s="819"/>
      <c r="BC122" s="819"/>
      <c r="BD122" s="819"/>
      <c r="BE122" s="819"/>
      <c r="BF122" s="819"/>
      <c r="BG122" s="819"/>
      <c r="BH122" s="819"/>
      <c r="BI122" s="819"/>
      <c r="BJ122" s="819"/>
      <c r="BK122" s="819"/>
      <c r="BL122" s="819"/>
      <c r="BM122" s="819"/>
      <c r="BN122" s="819"/>
      <c r="BO122" s="819"/>
      <c r="BP122" s="820"/>
      <c r="BQ122" s="856">
        <v>16076892</v>
      </c>
      <c r="BR122" s="857"/>
      <c r="BS122" s="857"/>
      <c r="BT122" s="857"/>
      <c r="BU122" s="857"/>
      <c r="BV122" s="857">
        <v>15228401</v>
      </c>
      <c r="BW122" s="857"/>
      <c r="BX122" s="857"/>
      <c r="BY122" s="857"/>
      <c r="BZ122" s="857"/>
      <c r="CA122" s="857">
        <v>14356537</v>
      </c>
      <c r="CB122" s="857"/>
      <c r="CC122" s="857"/>
      <c r="CD122" s="857"/>
      <c r="CE122" s="857"/>
      <c r="CF122" s="858">
        <v>130</v>
      </c>
      <c r="CG122" s="859"/>
      <c r="CH122" s="859"/>
      <c r="CI122" s="859"/>
      <c r="CJ122" s="859"/>
      <c r="CK122" s="866"/>
      <c r="CL122" s="835"/>
      <c r="CM122" s="835"/>
      <c r="CN122" s="835"/>
      <c r="CO122" s="836"/>
      <c r="CP122" s="844" t="s">
        <v>414</v>
      </c>
      <c r="CQ122" s="845"/>
      <c r="CR122" s="845"/>
      <c r="CS122" s="845"/>
      <c r="CT122" s="845"/>
      <c r="CU122" s="845"/>
      <c r="CV122" s="845"/>
      <c r="CW122" s="845"/>
      <c r="CX122" s="845"/>
      <c r="CY122" s="845"/>
      <c r="CZ122" s="845"/>
      <c r="DA122" s="845"/>
      <c r="DB122" s="845"/>
      <c r="DC122" s="845"/>
      <c r="DD122" s="845"/>
      <c r="DE122" s="845"/>
      <c r="DF122" s="846"/>
      <c r="DG122" s="816" t="s">
        <v>143</v>
      </c>
      <c r="DH122" s="817"/>
      <c r="DI122" s="817"/>
      <c r="DJ122" s="817"/>
      <c r="DK122" s="817"/>
      <c r="DL122" s="817" t="s">
        <v>143</v>
      </c>
      <c r="DM122" s="817"/>
      <c r="DN122" s="817"/>
      <c r="DO122" s="817"/>
      <c r="DP122" s="817"/>
      <c r="DQ122" s="817" t="s">
        <v>143</v>
      </c>
      <c r="DR122" s="817"/>
      <c r="DS122" s="817"/>
      <c r="DT122" s="817"/>
      <c r="DU122" s="817"/>
      <c r="DV122" s="794" t="s">
        <v>143</v>
      </c>
      <c r="DW122" s="794"/>
      <c r="DX122" s="794"/>
      <c r="DY122" s="794"/>
      <c r="DZ122" s="795"/>
    </row>
    <row r="123" spans="1:130" s="230" customFormat="1" ht="26.25" customHeight="1" x14ac:dyDescent="0.15">
      <c r="A123" s="884"/>
      <c r="B123" s="885"/>
      <c r="C123" s="815" t="s">
        <v>462</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442</v>
      </c>
      <c r="AB123" s="780"/>
      <c r="AC123" s="780"/>
      <c r="AD123" s="780"/>
      <c r="AE123" s="781"/>
      <c r="AF123" s="782" t="s">
        <v>143</v>
      </c>
      <c r="AG123" s="780"/>
      <c r="AH123" s="780"/>
      <c r="AI123" s="780"/>
      <c r="AJ123" s="781"/>
      <c r="AK123" s="782" t="s">
        <v>143</v>
      </c>
      <c r="AL123" s="780"/>
      <c r="AM123" s="780"/>
      <c r="AN123" s="780"/>
      <c r="AO123" s="781"/>
      <c r="AP123" s="821" t="s">
        <v>143</v>
      </c>
      <c r="AQ123" s="822"/>
      <c r="AR123" s="822"/>
      <c r="AS123" s="822"/>
      <c r="AT123" s="823"/>
      <c r="AU123" s="880"/>
      <c r="AV123" s="881"/>
      <c r="AW123" s="881"/>
      <c r="AX123" s="881"/>
      <c r="AY123" s="881"/>
      <c r="AZ123" s="251" t="s">
        <v>195</v>
      </c>
      <c r="BA123" s="251"/>
      <c r="BB123" s="251"/>
      <c r="BC123" s="251"/>
      <c r="BD123" s="251"/>
      <c r="BE123" s="251"/>
      <c r="BF123" s="251"/>
      <c r="BG123" s="251"/>
      <c r="BH123" s="251"/>
      <c r="BI123" s="251"/>
      <c r="BJ123" s="251"/>
      <c r="BK123" s="251"/>
      <c r="BL123" s="251"/>
      <c r="BM123" s="251"/>
      <c r="BN123" s="251"/>
      <c r="BO123" s="854" t="s">
        <v>476</v>
      </c>
      <c r="BP123" s="855"/>
      <c r="BQ123" s="851">
        <v>28568880</v>
      </c>
      <c r="BR123" s="852"/>
      <c r="BS123" s="852"/>
      <c r="BT123" s="852"/>
      <c r="BU123" s="852"/>
      <c r="BV123" s="852">
        <v>27641819</v>
      </c>
      <c r="BW123" s="852"/>
      <c r="BX123" s="852"/>
      <c r="BY123" s="852"/>
      <c r="BZ123" s="852"/>
      <c r="CA123" s="852">
        <v>26383075</v>
      </c>
      <c r="CB123" s="852"/>
      <c r="CC123" s="852"/>
      <c r="CD123" s="852"/>
      <c r="CE123" s="852"/>
      <c r="CF123" s="748"/>
      <c r="CG123" s="749"/>
      <c r="CH123" s="749"/>
      <c r="CI123" s="749"/>
      <c r="CJ123" s="853"/>
      <c r="CK123" s="866"/>
      <c r="CL123" s="835"/>
      <c r="CM123" s="835"/>
      <c r="CN123" s="835"/>
      <c r="CO123" s="836"/>
      <c r="CP123" s="844" t="s">
        <v>412</v>
      </c>
      <c r="CQ123" s="845"/>
      <c r="CR123" s="845"/>
      <c r="CS123" s="845"/>
      <c r="CT123" s="845"/>
      <c r="CU123" s="845"/>
      <c r="CV123" s="845"/>
      <c r="CW123" s="845"/>
      <c r="CX123" s="845"/>
      <c r="CY123" s="845"/>
      <c r="CZ123" s="845"/>
      <c r="DA123" s="845"/>
      <c r="DB123" s="845"/>
      <c r="DC123" s="845"/>
      <c r="DD123" s="845"/>
      <c r="DE123" s="845"/>
      <c r="DF123" s="846"/>
      <c r="DG123" s="779" t="s">
        <v>143</v>
      </c>
      <c r="DH123" s="780"/>
      <c r="DI123" s="780"/>
      <c r="DJ123" s="780"/>
      <c r="DK123" s="781"/>
      <c r="DL123" s="782" t="s">
        <v>143</v>
      </c>
      <c r="DM123" s="780"/>
      <c r="DN123" s="780"/>
      <c r="DO123" s="780"/>
      <c r="DP123" s="781"/>
      <c r="DQ123" s="782" t="s">
        <v>143</v>
      </c>
      <c r="DR123" s="780"/>
      <c r="DS123" s="780"/>
      <c r="DT123" s="780"/>
      <c r="DU123" s="781"/>
      <c r="DV123" s="821" t="s">
        <v>143</v>
      </c>
      <c r="DW123" s="822"/>
      <c r="DX123" s="822"/>
      <c r="DY123" s="822"/>
      <c r="DZ123" s="823"/>
    </row>
    <row r="124" spans="1:130" s="230" customFormat="1" ht="26.25" customHeight="1" thickBot="1" x14ac:dyDescent="0.2">
      <c r="A124" s="884"/>
      <c r="B124" s="885"/>
      <c r="C124" s="815" t="s">
        <v>465</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143</v>
      </c>
      <c r="AB124" s="780"/>
      <c r="AC124" s="780"/>
      <c r="AD124" s="780"/>
      <c r="AE124" s="781"/>
      <c r="AF124" s="782" t="s">
        <v>143</v>
      </c>
      <c r="AG124" s="780"/>
      <c r="AH124" s="780"/>
      <c r="AI124" s="780"/>
      <c r="AJ124" s="781"/>
      <c r="AK124" s="782" t="s">
        <v>143</v>
      </c>
      <c r="AL124" s="780"/>
      <c r="AM124" s="780"/>
      <c r="AN124" s="780"/>
      <c r="AO124" s="781"/>
      <c r="AP124" s="821" t="s">
        <v>143</v>
      </c>
      <c r="AQ124" s="822"/>
      <c r="AR124" s="822"/>
      <c r="AS124" s="822"/>
      <c r="AT124" s="823"/>
      <c r="AU124" s="847" t="s">
        <v>477</v>
      </c>
      <c r="AV124" s="848"/>
      <c r="AW124" s="848"/>
      <c r="AX124" s="848"/>
      <c r="AY124" s="848"/>
      <c r="AZ124" s="848"/>
      <c r="BA124" s="848"/>
      <c r="BB124" s="848"/>
      <c r="BC124" s="848"/>
      <c r="BD124" s="848"/>
      <c r="BE124" s="848"/>
      <c r="BF124" s="848"/>
      <c r="BG124" s="848"/>
      <c r="BH124" s="848"/>
      <c r="BI124" s="848"/>
      <c r="BJ124" s="848"/>
      <c r="BK124" s="848"/>
      <c r="BL124" s="848"/>
      <c r="BM124" s="848"/>
      <c r="BN124" s="848"/>
      <c r="BO124" s="848"/>
      <c r="BP124" s="849"/>
      <c r="BQ124" s="850" t="s">
        <v>143</v>
      </c>
      <c r="BR124" s="842"/>
      <c r="BS124" s="842"/>
      <c r="BT124" s="842"/>
      <c r="BU124" s="842"/>
      <c r="BV124" s="842" t="s">
        <v>143</v>
      </c>
      <c r="BW124" s="842"/>
      <c r="BX124" s="842"/>
      <c r="BY124" s="842"/>
      <c r="BZ124" s="842"/>
      <c r="CA124" s="842" t="s">
        <v>143</v>
      </c>
      <c r="CB124" s="842"/>
      <c r="CC124" s="842"/>
      <c r="CD124" s="842"/>
      <c r="CE124" s="842"/>
      <c r="CF124" s="726"/>
      <c r="CG124" s="727"/>
      <c r="CH124" s="727"/>
      <c r="CI124" s="727"/>
      <c r="CJ124" s="843"/>
      <c r="CK124" s="867"/>
      <c r="CL124" s="867"/>
      <c r="CM124" s="867"/>
      <c r="CN124" s="867"/>
      <c r="CO124" s="868"/>
      <c r="CP124" s="844" t="s">
        <v>478</v>
      </c>
      <c r="CQ124" s="845"/>
      <c r="CR124" s="845"/>
      <c r="CS124" s="845"/>
      <c r="CT124" s="845"/>
      <c r="CU124" s="845"/>
      <c r="CV124" s="845"/>
      <c r="CW124" s="845"/>
      <c r="CX124" s="845"/>
      <c r="CY124" s="845"/>
      <c r="CZ124" s="845"/>
      <c r="DA124" s="845"/>
      <c r="DB124" s="845"/>
      <c r="DC124" s="845"/>
      <c r="DD124" s="845"/>
      <c r="DE124" s="845"/>
      <c r="DF124" s="846"/>
      <c r="DG124" s="763" t="s">
        <v>143</v>
      </c>
      <c r="DH124" s="764"/>
      <c r="DI124" s="764"/>
      <c r="DJ124" s="764"/>
      <c r="DK124" s="765"/>
      <c r="DL124" s="766" t="s">
        <v>143</v>
      </c>
      <c r="DM124" s="764"/>
      <c r="DN124" s="764"/>
      <c r="DO124" s="764"/>
      <c r="DP124" s="765"/>
      <c r="DQ124" s="766" t="s">
        <v>143</v>
      </c>
      <c r="DR124" s="764"/>
      <c r="DS124" s="764"/>
      <c r="DT124" s="764"/>
      <c r="DU124" s="765"/>
      <c r="DV124" s="828" t="s">
        <v>444</v>
      </c>
      <c r="DW124" s="829"/>
      <c r="DX124" s="829"/>
      <c r="DY124" s="829"/>
      <c r="DZ124" s="830"/>
    </row>
    <row r="125" spans="1:130" s="230" customFormat="1" ht="26.25" customHeight="1" x14ac:dyDescent="0.15">
      <c r="A125" s="884"/>
      <c r="B125" s="885"/>
      <c r="C125" s="815" t="s">
        <v>467</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143</v>
      </c>
      <c r="AB125" s="780"/>
      <c r="AC125" s="780"/>
      <c r="AD125" s="780"/>
      <c r="AE125" s="781"/>
      <c r="AF125" s="782" t="s">
        <v>143</v>
      </c>
      <c r="AG125" s="780"/>
      <c r="AH125" s="780"/>
      <c r="AI125" s="780"/>
      <c r="AJ125" s="781"/>
      <c r="AK125" s="782" t="s">
        <v>444</v>
      </c>
      <c r="AL125" s="780"/>
      <c r="AM125" s="780"/>
      <c r="AN125" s="780"/>
      <c r="AO125" s="781"/>
      <c r="AP125" s="821" t="s">
        <v>143</v>
      </c>
      <c r="AQ125" s="822"/>
      <c r="AR125" s="822"/>
      <c r="AS125" s="822"/>
      <c r="AT125" s="82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31" t="s">
        <v>479</v>
      </c>
      <c r="CL125" s="832"/>
      <c r="CM125" s="832"/>
      <c r="CN125" s="832"/>
      <c r="CO125" s="833"/>
      <c r="CP125" s="840" t="s">
        <v>480</v>
      </c>
      <c r="CQ125" s="808"/>
      <c r="CR125" s="808"/>
      <c r="CS125" s="808"/>
      <c r="CT125" s="808"/>
      <c r="CU125" s="808"/>
      <c r="CV125" s="808"/>
      <c r="CW125" s="808"/>
      <c r="CX125" s="808"/>
      <c r="CY125" s="808"/>
      <c r="CZ125" s="808"/>
      <c r="DA125" s="808"/>
      <c r="DB125" s="808"/>
      <c r="DC125" s="808"/>
      <c r="DD125" s="808"/>
      <c r="DE125" s="808"/>
      <c r="DF125" s="809"/>
      <c r="DG125" s="841" t="s">
        <v>444</v>
      </c>
      <c r="DH125" s="825"/>
      <c r="DI125" s="825"/>
      <c r="DJ125" s="825"/>
      <c r="DK125" s="825"/>
      <c r="DL125" s="825" t="s">
        <v>143</v>
      </c>
      <c r="DM125" s="825"/>
      <c r="DN125" s="825"/>
      <c r="DO125" s="825"/>
      <c r="DP125" s="825"/>
      <c r="DQ125" s="825" t="s">
        <v>143</v>
      </c>
      <c r="DR125" s="825"/>
      <c r="DS125" s="825"/>
      <c r="DT125" s="825"/>
      <c r="DU125" s="825"/>
      <c r="DV125" s="826" t="s">
        <v>143</v>
      </c>
      <c r="DW125" s="826"/>
      <c r="DX125" s="826"/>
      <c r="DY125" s="826"/>
      <c r="DZ125" s="827"/>
    </row>
    <row r="126" spans="1:130" s="230" customFormat="1" ht="26.25" customHeight="1" thickBot="1" x14ac:dyDescent="0.2">
      <c r="A126" s="884"/>
      <c r="B126" s="885"/>
      <c r="C126" s="815" t="s">
        <v>469</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11689</v>
      </c>
      <c r="AB126" s="780"/>
      <c r="AC126" s="780"/>
      <c r="AD126" s="780"/>
      <c r="AE126" s="781"/>
      <c r="AF126" s="782">
        <v>20430</v>
      </c>
      <c r="AG126" s="780"/>
      <c r="AH126" s="780"/>
      <c r="AI126" s="780"/>
      <c r="AJ126" s="781"/>
      <c r="AK126" s="782">
        <v>31108</v>
      </c>
      <c r="AL126" s="780"/>
      <c r="AM126" s="780"/>
      <c r="AN126" s="780"/>
      <c r="AO126" s="781"/>
      <c r="AP126" s="821">
        <v>0.3</v>
      </c>
      <c r="AQ126" s="822"/>
      <c r="AR126" s="822"/>
      <c r="AS126" s="822"/>
      <c r="AT126" s="82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34"/>
      <c r="CL126" s="835"/>
      <c r="CM126" s="835"/>
      <c r="CN126" s="835"/>
      <c r="CO126" s="836"/>
      <c r="CP126" s="815" t="s">
        <v>481</v>
      </c>
      <c r="CQ126" s="752"/>
      <c r="CR126" s="752"/>
      <c r="CS126" s="752"/>
      <c r="CT126" s="752"/>
      <c r="CU126" s="752"/>
      <c r="CV126" s="752"/>
      <c r="CW126" s="752"/>
      <c r="CX126" s="752"/>
      <c r="CY126" s="752"/>
      <c r="CZ126" s="752"/>
      <c r="DA126" s="752"/>
      <c r="DB126" s="752"/>
      <c r="DC126" s="752"/>
      <c r="DD126" s="752"/>
      <c r="DE126" s="752"/>
      <c r="DF126" s="753"/>
      <c r="DG126" s="816" t="s">
        <v>143</v>
      </c>
      <c r="DH126" s="817"/>
      <c r="DI126" s="817"/>
      <c r="DJ126" s="817"/>
      <c r="DK126" s="817"/>
      <c r="DL126" s="817" t="s">
        <v>143</v>
      </c>
      <c r="DM126" s="817"/>
      <c r="DN126" s="817"/>
      <c r="DO126" s="817"/>
      <c r="DP126" s="817"/>
      <c r="DQ126" s="817" t="s">
        <v>143</v>
      </c>
      <c r="DR126" s="817"/>
      <c r="DS126" s="817"/>
      <c r="DT126" s="817"/>
      <c r="DU126" s="817"/>
      <c r="DV126" s="794" t="s">
        <v>444</v>
      </c>
      <c r="DW126" s="794"/>
      <c r="DX126" s="794"/>
      <c r="DY126" s="794"/>
      <c r="DZ126" s="795"/>
    </row>
    <row r="127" spans="1:130" s="230" customFormat="1" ht="26.25" customHeight="1" x14ac:dyDescent="0.15">
      <c r="A127" s="886"/>
      <c r="B127" s="887"/>
      <c r="C127" s="818" t="s">
        <v>482</v>
      </c>
      <c r="D127" s="819"/>
      <c r="E127" s="819"/>
      <c r="F127" s="819"/>
      <c r="G127" s="819"/>
      <c r="H127" s="819"/>
      <c r="I127" s="819"/>
      <c r="J127" s="819"/>
      <c r="K127" s="819"/>
      <c r="L127" s="819"/>
      <c r="M127" s="819"/>
      <c r="N127" s="819"/>
      <c r="O127" s="819"/>
      <c r="P127" s="819"/>
      <c r="Q127" s="819"/>
      <c r="R127" s="819"/>
      <c r="S127" s="819"/>
      <c r="T127" s="819"/>
      <c r="U127" s="819"/>
      <c r="V127" s="819"/>
      <c r="W127" s="819"/>
      <c r="X127" s="819"/>
      <c r="Y127" s="819"/>
      <c r="Z127" s="820"/>
      <c r="AA127" s="779" t="s">
        <v>143</v>
      </c>
      <c r="AB127" s="780"/>
      <c r="AC127" s="780"/>
      <c r="AD127" s="780"/>
      <c r="AE127" s="781"/>
      <c r="AF127" s="782" t="s">
        <v>143</v>
      </c>
      <c r="AG127" s="780"/>
      <c r="AH127" s="780"/>
      <c r="AI127" s="780"/>
      <c r="AJ127" s="781"/>
      <c r="AK127" s="782" t="s">
        <v>143</v>
      </c>
      <c r="AL127" s="780"/>
      <c r="AM127" s="780"/>
      <c r="AN127" s="780"/>
      <c r="AO127" s="781"/>
      <c r="AP127" s="821" t="s">
        <v>143</v>
      </c>
      <c r="AQ127" s="822"/>
      <c r="AR127" s="822"/>
      <c r="AS127" s="822"/>
      <c r="AT127" s="823"/>
      <c r="AU127" s="232"/>
      <c r="AV127" s="232"/>
      <c r="AW127" s="232"/>
      <c r="AX127" s="824" t="s">
        <v>483</v>
      </c>
      <c r="AY127" s="812"/>
      <c r="AZ127" s="812"/>
      <c r="BA127" s="812"/>
      <c r="BB127" s="812"/>
      <c r="BC127" s="812"/>
      <c r="BD127" s="812"/>
      <c r="BE127" s="813"/>
      <c r="BF127" s="811" t="s">
        <v>484</v>
      </c>
      <c r="BG127" s="812"/>
      <c r="BH127" s="812"/>
      <c r="BI127" s="812"/>
      <c r="BJ127" s="812"/>
      <c r="BK127" s="812"/>
      <c r="BL127" s="813"/>
      <c r="BM127" s="811" t="s">
        <v>485</v>
      </c>
      <c r="BN127" s="812"/>
      <c r="BO127" s="812"/>
      <c r="BP127" s="812"/>
      <c r="BQ127" s="812"/>
      <c r="BR127" s="812"/>
      <c r="BS127" s="813"/>
      <c r="BT127" s="811" t="s">
        <v>486</v>
      </c>
      <c r="BU127" s="812"/>
      <c r="BV127" s="812"/>
      <c r="BW127" s="812"/>
      <c r="BX127" s="812"/>
      <c r="BY127" s="812"/>
      <c r="BZ127" s="814"/>
      <c r="CA127" s="232"/>
      <c r="CB127" s="232"/>
      <c r="CC127" s="232"/>
      <c r="CD127" s="255"/>
      <c r="CE127" s="255"/>
      <c r="CF127" s="255"/>
      <c r="CG127" s="232"/>
      <c r="CH127" s="232"/>
      <c r="CI127" s="232"/>
      <c r="CJ127" s="254"/>
      <c r="CK127" s="834"/>
      <c r="CL127" s="835"/>
      <c r="CM127" s="835"/>
      <c r="CN127" s="835"/>
      <c r="CO127" s="836"/>
      <c r="CP127" s="815" t="s">
        <v>487</v>
      </c>
      <c r="CQ127" s="752"/>
      <c r="CR127" s="752"/>
      <c r="CS127" s="752"/>
      <c r="CT127" s="752"/>
      <c r="CU127" s="752"/>
      <c r="CV127" s="752"/>
      <c r="CW127" s="752"/>
      <c r="CX127" s="752"/>
      <c r="CY127" s="752"/>
      <c r="CZ127" s="752"/>
      <c r="DA127" s="752"/>
      <c r="DB127" s="752"/>
      <c r="DC127" s="752"/>
      <c r="DD127" s="752"/>
      <c r="DE127" s="752"/>
      <c r="DF127" s="753"/>
      <c r="DG127" s="816" t="s">
        <v>143</v>
      </c>
      <c r="DH127" s="817"/>
      <c r="DI127" s="817"/>
      <c r="DJ127" s="817"/>
      <c r="DK127" s="817"/>
      <c r="DL127" s="817" t="s">
        <v>444</v>
      </c>
      <c r="DM127" s="817"/>
      <c r="DN127" s="817"/>
      <c r="DO127" s="817"/>
      <c r="DP127" s="817"/>
      <c r="DQ127" s="817" t="s">
        <v>444</v>
      </c>
      <c r="DR127" s="817"/>
      <c r="DS127" s="817"/>
      <c r="DT127" s="817"/>
      <c r="DU127" s="817"/>
      <c r="DV127" s="794" t="s">
        <v>143</v>
      </c>
      <c r="DW127" s="794"/>
      <c r="DX127" s="794"/>
      <c r="DY127" s="794"/>
      <c r="DZ127" s="795"/>
    </row>
    <row r="128" spans="1:130" s="230" customFormat="1" ht="26.25" customHeight="1" thickBot="1" x14ac:dyDescent="0.2">
      <c r="A128" s="796" t="s">
        <v>488</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489</v>
      </c>
      <c r="X128" s="798"/>
      <c r="Y128" s="798"/>
      <c r="Z128" s="799"/>
      <c r="AA128" s="800">
        <v>115998</v>
      </c>
      <c r="AB128" s="801"/>
      <c r="AC128" s="801"/>
      <c r="AD128" s="801"/>
      <c r="AE128" s="802"/>
      <c r="AF128" s="803">
        <v>111244</v>
      </c>
      <c r="AG128" s="801"/>
      <c r="AH128" s="801"/>
      <c r="AI128" s="801"/>
      <c r="AJ128" s="802"/>
      <c r="AK128" s="803">
        <v>106933</v>
      </c>
      <c r="AL128" s="801"/>
      <c r="AM128" s="801"/>
      <c r="AN128" s="801"/>
      <c r="AO128" s="802"/>
      <c r="AP128" s="804"/>
      <c r="AQ128" s="805"/>
      <c r="AR128" s="805"/>
      <c r="AS128" s="805"/>
      <c r="AT128" s="806"/>
      <c r="AU128" s="232"/>
      <c r="AV128" s="232"/>
      <c r="AW128" s="232"/>
      <c r="AX128" s="807" t="s">
        <v>490</v>
      </c>
      <c r="AY128" s="808"/>
      <c r="AZ128" s="808"/>
      <c r="BA128" s="808"/>
      <c r="BB128" s="808"/>
      <c r="BC128" s="808"/>
      <c r="BD128" s="808"/>
      <c r="BE128" s="809"/>
      <c r="BF128" s="786" t="s">
        <v>143</v>
      </c>
      <c r="BG128" s="787"/>
      <c r="BH128" s="787"/>
      <c r="BI128" s="787"/>
      <c r="BJ128" s="787"/>
      <c r="BK128" s="787"/>
      <c r="BL128" s="810"/>
      <c r="BM128" s="786">
        <v>12.98</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37"/>
      <c r="CL128" s="838"/>
      <c r="CM128" s="838"/>
      <c r="CN128" s="838"/>
      <c r="CO128" s="839"/>
      <c r="CP128" s="789" t="s">
        <v>491</v>
      </c>
      <c r="CQ128" s="730"/>
      <c r="CR128" s="730"/>
      <c r="CS128" s="730"/>
      <c r="CT128" s="730"/>
      <c r="CU128" s="730"/>
      <c r="CV128" s="730"/>
      <c r="CW128" s="730"/>
      <c r="CX128" s="730"/>
      <c r="CY128" s="730"/>
      <c r="CZ128" s="730"/>
      <c r="DA128" s="730"/>
      <c r="DB128" s="730"/>
      <c r="DC128" s="730"/>
      <c r="DD128" s="730"/>
      <c r="DE128" s="730"/>
      <c r="DF128" s="731"/>
      <c r="DG128" s="790" t="s">
        <v>143</v>
      </c>
      <c r="DH128" s="791"/>
      <c r="DI128" s="791"/>
      <c r="DJ128" s="791"/>
      <c r="DK128" s="791"/>
      <c r="DL128" s="791" t="s">
        <v>143</v>
      </c>
      <c r="DM128" s="791"/>
      <c r="DN128" s="791"/>
      <c r="DO128" s="791"/>
      <c r="DP128" s="791"/>
      <c r="DQ128" s="791" t="s">
        <v>143</v>
      </c>
      <c r="DR128" s="791"/>
      <c r="DS128" s="791"/>
      <c r="DT128" s="791"/>
      <c r="DU128" s="791"/>
      <c r="DV128" s="792" t="s">
        <v>143</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492</v>
      </c>
      <c r="X129" s="777"/>
      <c r="Y129" s="777"/>
      <c r="Z129" s="778"/>
      <c r="AA129" s="779">
        <v>12467198</v>
      </c>
      <c r="AB129" s="780"/>
      <c r="AC129" s="780"/>
      <c r="AD129" s="780"/>
      <c r="AE129" s="781"/>
      <c r="AF129" s="782">
        <v>12935799</v>
      </c>
      <c r="AG129" s="780"/>
      <c r="AH129" s="780"/>
      <c r="AI129" s="780"/>
      <c r="AJ129" s="781"/>
      <c r="AK129" s="782">
        <v>12702005</v>
      </c>
      <c r="AL129" s="780"/>
      <c r="AM129" s="780"/>
      <c r="AN129" s="780"/>
      <c r="AO129" s="781"/>
      <c r="AP129" s="783"/>
      <c r="AQ129" s="784"/>
      <c r="AR129" s="784"/>
      <c r="AS129" s="784"/>
      <c r="AT129" s="785"/>
      <c r="AU129" s="233"/>
      <c r="AV129" s="233"/>
      <c r="AW129" s="233"/>
      <c r="AX129" s="751" t="s">
        <v>493</v>
      </c>
      <c r="AY129" s="752"/>
      <c r="AZ129" s="752"/>
      <c r="BA129" s="752"/>
      <c r="BB129" s="752"/>
      <c r="BC129" s="752"/>
      <c r="BD129" s="752"/>
      <c r="BE129" s="753"/>
      <c r="BF129" s="770" t="s">
        <v>143</v>
      </c>
      <c r="BG129" s="771"/>
      <c r="BH129" s="771"/>
      <c r="BI129" s="771"/>
      <c r="BJ129" s="771"/>
      <c r="BK129" s="771"/>
      <c r="BL129" s="772"/>
      <c r="BM129" s="770">
        <v>17.98</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494</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495</v>
      </c>
      <c r="X130" s="777"/>
      <c r="Y130" s="777"/>
      <c r="Z130" s="778"/>
      <c r="AA130" s="779">
        <v>1860644</v>
      </c>
      <c r="AB130" s="780"/>
      <c r="AC130" s="780"/>
      <c r="AD130" s="780"/>
      <c r="AE130" s="781"/>
      <c r="AF130" s="782">
        <v>1737483</v>
      </c>
      <c r="AG130" s="780"/>
      <c r="AH130" s="780"/>
      <c r="AI130" s="780"/>
      <c r="AJ130" s="781"/>
      <c r="AK130" s="782">
        <v>1661786</v>
      </c>
      <c r="AL130" s="780"/>
      <c r="AM130" s="780"/>
      <c r="AN130" s="780"/>
      <c r="AO130" s="781"/>
      <c r="AP130" s="783"/>
      <c r="AQ130" s="784"/>
      <c r="AR130" s="784"/>
      <c r="AS130" s="784"/>
      <c r="AT130" s="785"/>
      <c r="AU130" s="233"/>
      <c r="AV130" s="233"/>
      <c r="AW130" s="233"/>
      <c r="AX130" s="751" t="s">
        <v>496</v>
      </c>
      <c r="AY130" s="752"/>
      <c r="AZ130" s="752"/>
      <c r="BA130" s="752"/>
      <c r="BB130" s="752"/>
      <c r="BC130" s="752"/>
      <c r="BD130" s="752"/>
      <c r="BE130" s="753"/>
      <c r="BF130" s="754">
        <v>5</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497</v>
      </c>
      <c r="X131" s="761"/>
      <c r="Y131" s="761"/>
      <c r="Z131" s="762"/>
      <c r="AA131" s="763">
        <v>10606554</v>
      </c>
      <c r="AB131" s="764"/>
      <c r="AC131" s="764"/>
      <c r="AD131" s="764"/>
      <c r="AE131" s="765"/>
      <c r="AF131" s="766">
        <v>11198316</v>
      </c>
      <c r="AG131" s="764"/>
      <c r="AH131" s="764"/>
      <c r="AI131" s="764"/>
      <c r="AJ131" s="765"/>
      <c r="AK131" s="766">
        <v>11040219</v>
      </c>
      <c r="AL131" s="764"/>
      <c r="AM131" s="764"/>
      <c r="AN131" s="764"/>
      <c r="AO131" s="765"/>
      <c r="AP131" s="767"/>
      <c r="AQ131" s="768"/>
      <c r="AR131" s="768"/>
      <c r="AS131" s="768"/>
      <c r="AT131" s="769"/>
      <c r="AU131" s="233"/>
      <c r="AV131" s="233"/>
      <c r="AW131" s="233"/>
      <c r="AX131" s="729" t="s">
        <v>498</v>
      </c>
      <c r="AY131" s="730"/>
      <c r="AZ131" s="730"/>
      <c r="BA131" s="730"/>
      <c r="BB131" s="730"/>
      <c r="BC131" s="730"/>
      <c r="BD131" s="730"/>
      <c r="BE131" s="731"/>
      <c r="BF131" s="732" t="s">
        <v>143</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499</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500</v>
      </c>
      <c r="W132" s="742"/>
      <c r="X132" s="742"/>
      <c r="Y132" s="742"/>
      <c r="Z132" s="743"/>
      <c r="AA132" s="744">
        <v>3.9077442119999999</v>
      </c>
      <c r="AB132" s="745"/>
      <c r="AC132" s="745"/>
      <c r="AD132" s="745"/>
      <c r="AE132" s="746"/>
      <c r="AF132" s="747">
        <v>5.2133910129999999</v>
      </c>
      <c r="AG132" s="745"/>
      <c r="AH132" s="745"/>
      <c r="AI132" s="745"/>
      <c r="AJ132" s="746"/>
      <c r="AK132" s="747">
        <v>6.0006961820000004</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501</v>
      </c>
      <c r="W133" s="721"/>
      <c r="X133" s="721"/>
      <c r="Y133" s="721"/>
      <c r="Z133" s="722"/>
      <c r="AA133" s="723">
        <v>4.4000000000000004</v>
      </c>
      <c r="AB133" s="724"/>
      <c r="AC133" s="724"/>
      <c r="AD133" s="724"/>
      <c r="AE133" s="725"/>
      <c r="AF133" s="723">
        <v>4.3</v>
      </c>
      <c r="AG133" s="724"/>
      <c r="AH133" s="724"/>
      <c r="AI133" s="724"/>
      <c r="AJ133" s="725"/>
      <c r="AK133" s="723">
        <v>5</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wrQqanQX++r3lSLjZ5zSUU9a/7G9mYIGz2/s7oF2ftP3+Vj2C7OB02EQNYjeXJDjOXais/b+ChgW4tH6CkHH2w==" saltValue="V1acO4ZRutbX/51xw33fqA=="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U64" zoomScaleNormal="85" zoomScaleSheetLayoutView="100" workbookViewId="0">
      <selection activeCell="DI50" sqref="DI50"/>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502</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g0H5YJaVfcJ+0XMVtmrjyHYT9B77/CMni6L56udB4Gf9SZqYFF60tPwjppE0ge6b6WrCIpiE/8cXFiwiUxxpyg==" saltValue="e1/NrR7Q9O7FNvJxOq4p0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N61"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zy3TAXsADrF5wYnb4h4GuQ+iVPHmUv90pWEKW6YRZQ+cITH5woHa/VfDvzbzyI1uBmKgNGKAFHrngdYjCvJ9g==" saltValue="pP1IFzPnYE7jFaAVe1X6Y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42"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504</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7" t="s">
        <v>505</v>
      </c>
      <c r="AP7" s="272"/>
      <c r="AQ7" s="273" t="s">
        <v>506</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8"/>
      <c r="AP8" s="278" t="s">
        <v>507</v>
      </c>
      <c r="AQ8" s="279" t="s">
        <v>508</v>
      </c>
      <c r="AR8" s="280" t="s">
        <v>509</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9" t="s">
        <v>510</v>
      </c>
      <c r="AL9" s="1130"/>
      <c r="AM9" s="1130"/>
      <c r="AN9" s="1131"/>
      <c r="AO9" s="281">
        <v>2300627</v>
      </c>
      <c r="AP9" s="281">
        <v>51856</v>
      </c>
      <c r="AQ9" s="282">
        <v>90021</v>
      </c>
      <c r="AR9" s="283">
        <v>-42.4</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9" t="s">
        <v>511</v>
      </c>
      <c r="AL10" s="1130"/>
      <c r="AM10" s="1130"/>
      <c r="AN10" s="1131"/>
      <c r="AO10" s="284">
        <v>734194</v>
      </c>
      <c r="AP10" s="284">
        <v>16549</v>
      </c>
      <c r="AQ10" s="285">
        <v>11562</v>
      </c>
      <c r="AR10" s="286">
        <v>43.1</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9" t="s">
        <v>512</v>
      </c>
      <c r="AL11" s="1130"/>
      <c r="AM11" s="1130"/>
      <c r="AN11" s="1131"/>
      <c r="AO11" s="284" t="s">
        <v>513</v>
      </c>
      <c r="AP11" s="284" t="s">
        <v>513</v>
      </c>
      <c r="AQ11" s="285">
        <v>947</v>
      </c>
      <c r="AR11" s="286" t="s">
        <v>513</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9" t="s">
        <v>514</v>
      </c>
      <c r="AL12" s="1130"/>
      <c r="AM12" s="1130"/>
      <c r="AN12" s="1131"/>
      <c r="AO12" s="284" t="s">
        <v>513</v>
      </c>
      <c r="AP12" s="284" t="s">
        <v>513</v>
      </c>
      <c r="AQ12" s="285">
        <v>11</v>
      </c>
      <c r="AR12" s="286" t="s">
        <v>513</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9" t="s">
        <v>515</v>
      </c>
      <c r="AL13" s="1130"/>
      <c r="AM13" s="1130"/>
      <c r="AN13" s="1131"/>
      <c r="AO13" s="284">
        <v>80679</v>
      </c>
      <c r="AP13" s="284">
        <v>1818</v>
      </c>
      <c r="AQ13" s="285">
        <v>3606</v>
      </c>
      <c r="AR13" s="286">
        <v>-49.6</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9" t="s">
        <v>516</v>
      </c>
      <c r="AL14" s="1130"/>
      <c r="AM14" s="1130"/>
      <c r="AN14" s="1131"/>
      <c r="AO14" s="284">
        <v>5096</v>
      </c>
      <c r="AP14" s="284">
        <v>115</v>
      </c>
      <c r="AQ14" s="285">
        <v>1599</v>
      </c>
      <c r="AR14" s="286">
        <v>-92.8</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2" t="s">
        <v>517</v>
      </c>
      <c r="AL15" s="1133"/>
      <c r="AM15" s="1133"/>
      <c r="AN15" s="1134"/>
      <c r="AO15" s="284">
        <v>-177695</v>
      </c>
      <c r="AP15" s="284">
        <v>-4005</v>
      </c>
      <c r="AQ15" s="285">
        <v>-6463</v>
      </c>
      <c r="AR15" s="286">
        <v>-38</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2" t="s">
        <v>195</v>
      </c>
      <c r="AL16" s="1133"/>
      <c r="AM16" s="1133"/>
      <c r="AN16" s="1134"/>
      <c r="AO16" s="284">
        <v>2942901</v>
      </c>
      <c r="AP16" s="284">
        <v>66332</v>
      </c>
      <c r="AQ16" s="285">
        <v>101283</v>
      </c>
      <c r="AR16" s="286">
        <v>-34.5</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518</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519</v>
      </c>
      <c r="AP20" s="293" t="s">
        <v>520</v>
      </c>
      <c r="AQ20" s="294" t="s">
        <v>521</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5" t="s">
        <v>522</v>
      </c>
      <c r="AL21" s="1136"/>
      <c r="AM21" s="1136"/>
      <c r="AN21" s="1137"/>
      <c r="AO21" s="297">
        <v>5.12</v>
      </c>
      <c r="AP21" s="298">
        <v>9.14</v>
      </c>
      <c r="AQ21" s="299">
        <v>-4.0199999999999996</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5" t="s">
        <v>523</v>
      </c>
      <c r="AL22" s="1136"/>
      <c r="AM22" s="1136"/>
      <c r="AN22" s="1137"/>
      <c r="AO22" s="302">
        <v>98</v>
      </c>
      <c r="AP22" s="303">
        <v>97.6</v>
      </c>
      <c r="AQ22" s="304">
        <v>0.4</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8" t="s">
        <v>524</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c r="AT26" s="267"/>
    </row>
    <row r="27" spans="1:46" x14ac:dyDescent="0.15">
      <c r="A27" s="309"/>
      <c r="AO27" s="262"/>
      <c r="AP27" s="262"/>
      <c r="AQ27" s="262"/>
      <c r="AR27" s="262"/>
      <c r="AS27" s="262"/>
      <c r="AT27" s="262"/>
    </row>
    <row r="28" spans="1:46" ht="17.25" x14ac:dyDescent="0.15">
      <c r="A28" s="263" t="s">
        <v>525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526</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7" t="s">
        <v>505</v>
      </c>
      <c r="AP30" s="272"/>
      <c r="AQ30" s="273" t="s">
        <v>506</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8"/>
      <c r="AP31" s="278" t="s">
        <v>507</v>
      </c>
      <c r="AQ31" s="279" t="s">
        <v>508</v>
      </c>
      <c r="AR31" s="280" t="s">
        <v>509</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3" t="s">
        <v>527</v>
      </c>
      <c r="AL32" s="1114"/>
      <c r="AM32" s="1114"/>
      <c r="AN32" s="1115"/>
      <c r="AO32" s="312">
        <v>1933535</v>
      </c>
      <c r="AP32" s="312">
        <v>43581</v>
      </c>
      <c r="AQ32" s="313">
        <v>58458</v>
      </c>
      <c r="AR32" s="314">
        <v>-25.4</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3" t="s">
        <v>528</v>
      </c>
      <c r="AL33" s="1114"/>
      <c r="AM33" s="1114"/>
      <c r="AN33" s="1115"/>
      <c r="AO33" s="312" t="s">
        <v>513</v>
      </c>
      <c r="AP33" s="312" t="s">
        <v>513</v>
      </c>
      <c r="AQ33" s="313" t="s">
        <v>513</v>
      </c>
      <c r="AR33" s="314" t="s">
        <v>513</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3" t="s">
        <v>529</v>
      </c>
      <c r="AL34" s="1114"/>
      <c r="AM34" s="1114"/>
      <c r="AN34" s="1115"/>
      <c r="AO34" s="312" t="s">
        <v>513</v>
      </c>
      <c r="AP34" s="312" t="s">
        <v>513</v>
      </c>
      <c r="AQ34" s="313" t="s">
        <v>513</v>
      </c>
      <c r="AR34" s="314" t="s">
        <v>513</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3" t="s">
        <v>530</v>
      </c>
      <c r="AL35" s="1114"/>
      <c r="AM35" s="1114"/>
      <c r="AN35" s="1115"/>
      <c r="AO35" s="312">
        <v>358588</v>
      </c>
      <c r="AP35" s="312">
        <v>8082</v>
      </c>
      <c r="AQ35" s="313">
        <v>14034</v>
      </c>
      <c r="AR35" s="314">
        <v>-42.4</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3" t="s">
        <v>531</v>
      </c>
      <c r="AL36" s="1114"/>
      <c r="AM36" s="1114"/>
      <c r="AN36" s="1115"/>
      <c r="AO36" s="312">
        <v>107978</v>
      </c>
      <c r="AP36" s="312">
        <v>2434</v>
      </c>
      <c r="AQ36" s="313">
        <v>2546</v>
      </c>
      <c r="AR36" s="314">
        <v>-4.4000000000000004</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3" t="s">
        <v>532</v>
      </c>
      <c r="AL37" s="1114"/>
      <c r="AM37" s="1114"/>
      <c r="AN37" s="1115"/>
      <c r="AO37" s="312">
        <v>31108</v>
      </c>
      <c r="AP37" s="312">
        <v>701</v>
      </c>
      <c r="AQ37" s="313">
        <v>290</v>
      </c>
      <c r="AR37" s="314">
        <v>141.69999999999999</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16" t="s">
        <v>533</v>
      </c>
      <c r="AL38" s="1117"/>
      <c r="AM38" s="1117"/>
      <c r="AN38" s="1118"/>
      <c r="AO38" s="315" t="s">
        <v>513</v>
      </c>
      <c r="AP38" s="315" t="s">
        <v>513</v>
      </c>
      <c r="AQ38" s="316">
        <v>1</v>
      </c>
      <c r="AR38" s="304" t="s">
        <v>513</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16" t="s">
        <v>534</v>
      </c>
      <c r="AL39" s="1117"/>
      <c r="AM39" s="1117"/>
      <c r="AN39" s="1118"/>
      <c r="AO39" s="312">
        <v>-106933</v>
      </c>
      <c r="AP39" s="312">
        <v>-2410</v>
      </c>
      <c r="AQ39" s="313">
        <v>-4639</v>
      </c>
      <c r="AR39" s="314">
        <v>-48</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3" t="s">
        <v>535</v>
      </c>
      <c r="AL40" s="1114"/>
      <c r="AM40" s="1114"/>
      <c r="AN40" s="1115"/>
      <c r="AO40" s="312">
        <v>-1661786</v>
      </c>
      <c r="AP40" s="312">
        <v>-37456</v>
      </c>
      <c r="AQ40" s="313">
        <v>-48753</v>
      </c>
      <c r="AR40" s="314">
        <v>-23.2</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19" t="s">
        <v>308</v>
      </c>
      <c r="AL41" s="1120"/>
      <c r="AM41" s="1120"/>
      <c r="AN41" s="1121"/>
      <c r="AO41" s="312">
        <v>662490</v>
      </c>
      <c r="AP41" s="312">
        <v>14932</v>
      </c>
      <c r="AQ41" s="313">
        <v>21939</v>
      </c>
      <c r="AR41" s="314">
        <v>-31.9</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536</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538</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2" t="s">
        <v>505</v>
      </c>
      <c r="AN49" s="1124" t="s">
        <v>539</v>
      </c>
      <c r="AO49" s="1125"/>
      <c r="AP49" s="1125"/>
      <c r="AQ49" s="1125"/>
      <c r="AR49" s="1126"/>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3"/>
      <c r="AN50" s="328" t="s">
        <v>540</v>
      </c>
      <c r="AO50" s="329" t="s">
        <v>541</v>
      </c>
      <c r="AP50" s="330" t="s">
        <v>542</v>
      </c>
      <c r="AQ50" s="331" t="s">
        <v>543</v>
      </c>
      <c r="AR50" s="332" t="s">
        <v>544</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545</v>
      </c>
      <c r="AL51" s="325"/>
      <c r="AM51" s="333">
        <v>2234448</v>
      </c>
      <c r="AN51" s="334">
        <v>48066</v>
      </c>
      <c r="AO51" s="335">
        <v>-12.9</v>
      </c>
      <c r="AP51" s="336">
        <v>85173</v>
      </c>
      <c r="AQ51" s="337">
        <v>-4.3</v>
      </c>
      <c r="AR51" s="338">
        <v>-8.6</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546</v>
      </c>
      <c r="AM52" s="341">
        <v>1688736</v>
      </c>
      <c r="AN52" s="342">
        <v>36327</v>
      </c>
      <c r="AO52" s="343">
        <v>-11.2</v>
      </c>
      <c r="AP52" s="344">
        <v>43913</v>
      </c>
      <c r="AQ52" s="345">
        <v>-3.4</v>
      </c>
      <c r="AR52" s="346">
        <v>-7.8</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547</v>
      </c>
      <c r="AL53" s="325"/>
      <c r="AM53" s="333">
        <v>1812866</v>
      </c>
      <c r="AN53" s="334">
        <v>39384</v>
      </c>
      <c r="AO53" s="335">
        <v>-18.100000000000001</v>
      </c>
      <c r="AP53" s="336">
        <v>94081</v>
      </c>
      <c r="AQ53" s="337">
        <v>10.5</v>
      </c>
      <c r="AR53" s="338">
        <v>-28.6</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546</v>
      </c>
      <c r="AM54" s="341">
        <v>1351092</v>
      </c>
      <c r="AN54" s="342">
        <v>29352</v>
      </c>
      <c r="AO54" s="343">
        <v>-19.2</v>
      </c>
      <c r="AP54" s="344">
        <v>48949</v>
      </c>
      <c r="AQ54" s="345">
        <v>11.5</v>
      </c>
      <c r="AR54" s="346">
        <v>-30.7</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548</v>
      </c>
      <c r="AL55" s="325"/>
      <c r="AM55" s="333">
        <v>2318606</v>
      </c>
      <c r="AN55" s="334">
        <v>50783</v>
      </c>
      <c r="AO55" s="335">
        <v>28.9</v>
      </c>
      <c r="AP55" s="336">
        <v>92632</v>
      </c>
      <c r="AQ55" s="337">
        <v>-1.5</v>
      </c>
      <c r="AR55" s="338">
        <v>30.4</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546</v>
      </c>
      <c r="AM56" s="341">
        <v>1352436</v>
      </c>
      <c r="AN56" s="342">
        <v>29622</v>
      </c>
      <c r="AO56" s="343">
        <v>0.9</v>
      </c>
      <c r="AP56" s="344">
        <v>47978</v>
      </c>
      <c r="AQ56" s="345">
        <v>-2</v>
      </c>
      <c r="AR56" s="346">
        <v>2.9</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549</v>
      </c>
      <c r="AL57" s="325"/>
      <c r="AM57" s="333">
        <v>2120757</v>
      </c>
      <c r="AN57" s="334">
        <v>47102</v>
      </c>
      <c r="AO57" s="335">
        <v>-7.2</v>
      </c>
      <c r="AP57" s="336">
        <v>71279</v>
      </c>
      <c r="AQ57" s="337">
        <v>-23.1</v>
      </c>
      <c r="AR57" s="338">
        <v>15.9</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546</v>
      </c>
      <c r="AM58" s="341">
        <v>1238578</v>
      </c>
      <c r="AN58" s="342">
        <v>27509</v>
      </c>
      <c r="AO58" s="343">
        <v>-7.1</v>
      </c>
      <c r="AP58" s="344">
        <v>36731</v>
      </c>
      <c r="AQ58" s="345">
        <v>-23.4</v>
      </c>
      <c r="AR58" s="346">
        <v>16.3</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550</v>
      </c>
      <c r="AL59" s="325"/>
      <c r="AM59" s="333">
        <v>2212876</v>
      </c>
      <c r="AN59" s="334">
        <v>49878</v>
      </c>
      <c r="AO59" s="335">
        <v>5.9</v>
      </c>
      <c r="AP59" s="336">
        <v>74994</v>
      </c>
      <c r="AQ59" s="337">
        <v>5.2</v>
      </c>
      <c r="AR59" s="338">
        <v>0.7</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546</v>
      </c>
      <c r="AM60" s="341">
        <v>1344652</v>
      </c>
      <c r="AN60" s="342">
        <v>30308</v>
      </c>
      <c r="AO60" s="343">
        <v>10.199999999999999</v>
      </c>
      <c r="AP60" s="344">
        <v>36188</v>
      </c>
      <c r="AQ60" s="345">
        <v>-1.5</v>
      </c>
      <c r="AR60" s="346">
        <v>11.7</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551</v>
      </c>
      <c r="AL61" s="347"/>
      <c r="AM61" s="348">
        <v>2139911</v>
      </c>
      <c r="AN61" s="349">
        <v>47043</v>
      </c>
      <c r="AO61" s="350">
        <v>-0.7</v>
      </c>
      <c r="AP61" s="351">
        <v>83632</v>
      </c>
      <c r="AQ61" s="352">
        <v>-2.6</v>
      </c>
      <c r="AR61" s="338">
        <v>1.9</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546</v>
      </c>
      <c r="AM62" s="341">
        <v>1395099</v>
      </c>
      <c r="AN62" s="342">
        <v>30624</v>
      </c>
      <c r="AO62" s="343">
        <v>-5.3</v>
      </c>
      <c r="AP62" s="344">
        <v>42752</v>
      </c>
      <c r="AQ62" s="345">
        <v>-3.8</v>
      </c>
      <c r="AR62" s="346">
        <v>-1.5</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tWe6XlVLWxC5pA4jZCqCQolRfDKU8ghhuGgIj/wDX5FuLjemQfnvL+I6kbhpISy/97bDI70UWJKfC4xf6Wc/Yg==" saltValue="e7j0HBa05Q3yNIOyxkH6S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85"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553</v>
      </c>
    </row>
    <row r="121" spans="125:125" ht="13.5" hidden="1" customHeight="1" x14ac:dyDescent="0.15">
      <c r="DU121" s="259"/>
    </row>
  </sheetData>
  <sheetProtection algorithmName="SHA-512" hashValue="Dgjw9XxMil7ADJpFuOt/HiO7axnVd6IfDQ4rIeubIUqpPbSF7iCbT/CGwKK9Qhg5V30Rf1Oi7A1F4H3In4WPxQ==" saltValue="8XT4a2zaKh+3gCC8FsirT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82"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554</v>
      </c>
    </row>
  </sheetData>
  <sheetProtection algorithmName="SHA-512" hashValue="UVou3JVFFJAg40DaCAGdPd1Z8EljpdRdt8iFtTt+kCpCYZF8yim8J9y18/6uAVI91nwjJM09ts1th3myTz9BSA==" saltValue="0S9qAfjJs7KFb3GxQXOhw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D37"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139" t="s">
        <v>3</v>
      </c>
      <c r="D47" s="1139"/>
      <c r="E47" s="1140"/>
      <c r="F47" s="11">
        <v>29.26</v>
      </c>
      <c r="G47" s="12">
        <v>30.43</v>
      </c>
      <c r="H47" s="12">
        <v>32.6</v>
      </c>
      <c r="I47" s="12">
        <v>29.9</v>
      </c>
      <c r="J47" s="13">
        <v>31.05</v>
      </c>
    </row>
    <row r="48" spans="2:10" ht="57.75" customHeight="1" x14ac:dyDescent="0.15">
      <c r="B48" s="14"/>
      <c r="C48" s="1141" t="s">
        <v>4</v>
      </c>
      <c r="D48" s="1141"/>
      <c r="E48" s="1142"/>
      <c r="F48" s="15">
        <v>3.33</v>
      </c>
      <c r="G48" s="16">
        <v>3.66</v>
      </c>
      <c r="H48" s="16">
        <v>4.72</v>
      </c>
      <c r="I48" s="16">
        <v>4.25</v>
      </c>
      <c r="J48" s="17">
        <v>4.6900000000000004</v>
      </c>
    </row>
    <row r="49" spans="2:10" ht="57.75" customHeight="1" thickBot="1" x14ac:dyDescent="0.2">
      <c r="B49" s="18"/>
      <c r="C49" s="1143" t="s">
        <v>5</v>
      </c>
      <c r="D49" s="1143"/>
      <c r="E49" s="1144"/>
      <c r="F49" s="19" t="s">
        <v>560</v>
      </c>
      <c r="G49" s="20" t="s">
        <v>561</v>
      </c>
      <c r="H49" s="20">
        <v>1.92</v>
      </c>
      <c r="I49" s="20" t="s">
        <v>562</v>
      </c>
      <c r="J49" s="21" t="s">
        <v>563</v>
      </c>
    </row>
    <row r="50" spans="2:10" x14ac:dyDescent="0.15"/>
  </sheetData>
  <sheetProtection algorithmName="SHA-512" hashValue="3pbQjeL+ij2ZgpELxfPE3EQ9MDUgOFUl6osEPrcQts4BJO7LQ41zQ+BB10VLOokfnxx2VK7nYCz5v6DHdWMXlQ==" saltValue="/6xghoEOd83s9Tclq6ZJS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上條 こずえ</cp:lastModifiedBy>
  <dcterms:created xsi:type="dcterms:W3CDTF">2024-03-14T00:36:54Z</dcterms:created>
  <dcterms:modified xsi:type="dcterms:W3CDTF">2024-03-22T05:56:31Z</dcterms:modified>
  <cp:category/>
</cp:coreProperties>
</file>