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ktdc01\業務用\共有A\04財政課\★財政状況資料集\２８年度決算\【最終版】300305修正後【財政状況資料集】\"/>
    </mc:Choice>
  </mc:AlternateContent>
  <bookViews>
    <workbookView xWindow="0" yWindow="0" windowWidth="20490" windowHeight="71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BW35" i="9"/>
  <c r="BW36" i="9" s="1"/>
  <c r="BE35" i="9"/>
  <c r="AM35" i="9"/>
  <c r="BW34" i="9"/>
  <c r="C34" i="9"/>
  <c r="CO34" i="9" l="1"/>
  <c r="BW37" i="9"/>
  <c r="BW38" i="9" s="1"/>
  <c r="BW39"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alcChain>
</file>

<file path=xl/sharedStrings.xml><?xml version="1.0" encoding="utf-8"?>
<sst xmlns="http://schemas.openxmlformats.org/spreadsheetml/2006/main" count="1014" uniqueCount="552">
  <si>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</si>
  <si>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</si>
  <si>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</si>
  <si>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</si>
  <si>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</si>
  <si>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</si>
  <si>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</si>
  <si>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</si>
  <si>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</si>
  <si>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</si>
  <si>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</si>
  <si>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</si>
  <si>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</si>
  <si>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</si>
  <si>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</si>
  <si>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</si>
  <si>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</si>
  <si>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</si>
  <si>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</si>
  <si>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</si>
  <si>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</si>
  <si>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</si>
  <si>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</si>
  <si>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</si>
  <si>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</si>
  <si>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</si>
  <si>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</si>
  <si>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</si>
  <si>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</si>
  <si>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</si>
  <si>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</si>
  <si>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</si>
  <si>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</si>
  <si>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</si>
  <si>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</si>
  <si>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</si>
  <si>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</si>
  <si>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</si>
  <si>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</si>
  <si>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</si>
  <si>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</si>
  <si>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</si>
  <si>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</si>
  <si>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</si>
  <si>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</si>
  <si>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</si>
  <si>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</si>
  <si>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</si>
  <si>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</si>
  <si>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</si>
  <si>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</si>
  <si>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</si>
  <si>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</si>
  <si>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</si>
  <si>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</si>
  <si>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</si>
  <si>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</si>
  <si>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</si>
  <si>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</si>
  <si>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</si>
  <si>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</si>
  <si>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</si>
  <si>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</si>
  <si>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</si>
  <si>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</si>
  <si>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</si>
  <si>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</si>
  <si>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</si>
  <si>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</si>
  <si>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</si>
  <si>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</si>
  <si>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</si>
  <si>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</si>
  <si>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</si>
  <si>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</si>
  <si>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</si>
  <si>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</si>
  <si>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</si>
  <si>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</si>
  <si>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</si>
  <si>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</si>
  <si>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</si>
  <si>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</si>
  <si>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</si>
  <si>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</si>
  <si>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</si>
  <si>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</si>
  <si>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</si>
  <si>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</si>
  <si>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</si>
  <si>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</si>
  <si>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</si>
  <si>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</si>
  <si>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</si>
  <si>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</si>
  <si>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</si>
  <si>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</si>
  <si>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</si>
  <si>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</si>
  <si>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</si>
  <si>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</si>
  <si>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</si>
  <si>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</si>
  <si>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</si>
  <si>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</si>
  <si>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</si>
  <si>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</si>
  <si>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</si>
  <si>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</si>
  <si>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</si>
  <si>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</si>
  <si>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</si>
  <si>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</si>
  <si>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</si>
  <si>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</si>
  <si>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</si>
  <si>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</si>
  <si>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</si>
  <si>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</si>
  <si>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</si>
  <si>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</si>
  <si>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</si>
  <si>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</si>
  <si>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</si>
  <si>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</si>
  <si>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</si>
  <si>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</si>
  <si>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</si>
  <si>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</si>
  <si>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</si>
  <si>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</si>
  <si>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</si>
  <si>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</si>
  <si>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</si>
  <si>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</si>
  <si>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</si>
  <si>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</si>
  <si>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</si>
  <si>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</si>
  <si>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</si>
  <si>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</si>
  <si>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</si>
  <si>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</si>
  <si>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</si>
  <si>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</si>
  <si>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</si>
  <si>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</si>
  <si>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</si>
  <si>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</si>
  <si>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</si>
  <si>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</si>
  <si>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</si>
  <si>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</si>
  <si>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</si>
  <si>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</si>
  <si>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</si>
  <si>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</si>
  <si>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</si>
  <si>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</si>
  <si>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</si>
  <si>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</si>
  <si>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</si>
  <si>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</si>
  <si>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</si>
  <si>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</si>
  <si>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</si>
  <si>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</si>
  <si>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</si>
  <si>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</si>
  <si>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</si>
  <si>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</si>
  <si>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</si>
  <si>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</si>
  <si>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</si>
  <si>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</si>
  <si>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</si>
  <si>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</si>
  <si>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</si>
  <si>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</si>
  <si>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</si>
  <si>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</si>
  <si>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</si>
  <si>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</si>
  <si>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</si>
  <si>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</si>
  <si>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</si>
  <si>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</si>
  <si>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</si>
  <si>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</si>
  <si>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</si>
  <si>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</si>
  <si>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</si>
  <si>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</si>
  <si>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</si>
  <si>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</si>
  <si>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</si>
  <si>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</si>
  <si>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北海道北斗市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</si>
  <si>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</si>
  <si>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</si>
  <si>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</si>
  <si>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</si>
  <si>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</si>
  <si>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</si>
  <si>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</si>
  <si>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</si>
  <si>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</si>
  <si>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</si>
  <si>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</si>
  <si>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</si>
  <si>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</si>
  <si>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</si>
  <si>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</si>
  <si>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</si>
  <si>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</si>
  <si>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</si>
  <si>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</si>
  <si>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</si>
  <si>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</si>
  <si>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</si>
  <si>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</si>
  <si>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</si>
  <si>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</si>
  <si>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</si>
  <si>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</si>
  <si>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</si>
  <si>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</si>
  <si>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</si>
  <si>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</si>
  <si>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</si>
  <si>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</si>
  <si>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</si>
  <si>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</si>
  <si>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</si>
  <si>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</si>
  <si>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</si>
  <si>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</si>
  <si>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</si>
  <si>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</si>
  <si>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</si>
  <si>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</si>
  <si>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</si>
  <si>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</si>
  <si>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</si>
  <si>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</si>
  <si>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</si>
  <si>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</si>
  <si>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</si>
  <si>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</si>
  <si>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</si>
  <si>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</si>
  <si>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</si>
  <si>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</si>
  <si>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</si>
  <si>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</si>
  <si>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</si>
  <si>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</si>
  <si>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</si>
  <si>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</si>
  <si>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</si>
  <si>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</si>
  <si>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</si>
  <si>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</si>
  <si>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</si>
  <si>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</si>
  <si>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</si>
  <si>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</si>
  <si>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</si>
  <si>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</si>
  <si>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</si>
  <si>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</si>
  <si>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</si>
  <si>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</si>
  <si>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</si>
  <si>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</si>
  <si>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</si>
  <si>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</si>
  <si>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</si>
  <si>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</si>
  <si>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</si>
  <si>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</si>
  <si>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</si>
  <si>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</si>
  <si>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</si>
  <si>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</si>
  <si>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</si>
  <si>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</si>
  <si>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</si>
  <si>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</si>
  <si>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</si>
  <si>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</si>
  <si>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</si>
  <si>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</si>
  <si>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</si>
  <si>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</si>
  <si>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</si>
  <si>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</si>
  <si>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</si>
  <si>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</si>
  <si>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</si>
  <si>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</si>
  <si>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</si>
  <si>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</si>
  <si>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</si>
  <si>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</si>
  <si>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</si>
  <si>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</si>
  <si>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</si>
  <si>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</si>
  <si>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</si>
  <si>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</si>
  <si>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</si>
  <si>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</si>
  <si>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</si>
  <si>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</si>
  <si>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</si>
  <si>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</si>
  <si>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</si>
  <si>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</si>
  <si>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</si>
  <si>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</si>
  <si>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</si>
  <si>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</si>
  <si>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</si>
  <si>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</si>
  <si>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</si>
  <si>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</si>
  <si>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</si>
  <si>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</si>
  <si>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</si>
  <si>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</si>
  <si>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</si>
  <si>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</si>
  <si>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</si>
  <si>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</si>
  <si>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</si>
  <si>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</si>
  <si>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</si>
  <si>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</si>
  <si>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</si>
  <si>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</si>
  <si>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</si>
  <si>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</si>
  <si>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</si>
  <si>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</si>
  <si>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</si>
  <si>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北海道北斗市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</si>
  <si>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</si>
  <si>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</si>
  <si>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</si>
  <si>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</si>
  <si>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</si>
  <si>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</si>
  <si>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</si>
  <si>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</si>
  <si>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</si>
  <si>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</si>
  <si>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</si>
  <si>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</si>
  <si>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</si>
  <si>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</si>
  <si>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</si>
  <si>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</si>
  <si>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</si>
  <si>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</si>
  <si>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</si>
  <si>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</si>
  <si>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</si>
  <si>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渡島公平委員会特別会計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</si>
  <si>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</si>
  <si>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</si>
  <si>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</si>
  <si>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</si>
  <si>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</si>
  <si>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</si>
  <si>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</si>
  <si>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</si>
  <si>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</si>
  <si>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</si>
  <si>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</si>
  <si>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</si>
  <si>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</si>
  <si>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</si>
  <si>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</si>
  <si>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</si>
  <si>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</si>
  <si>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</si>
  <si>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</si>
  <si>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</si>
  <si>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</si>
  <si>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</si>
  <si>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</si>
  <si>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</si>
  <si>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</si>
  <si>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</si>
  <si>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</si>
  <si>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</si>
  <si>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</si>
  <si>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</si>
  <si>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</si>
  <si>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</si>
  <si>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</si>
  <si>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</si>
  <si>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</si>
  <si>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</si>
  <si>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</si>
  <si>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</si>
  <si>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</si>
  <si>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</si>
  <si>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</si>
  <si>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</si>
  <si>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</si>
  <si>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</si>
  <si>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</si>
  <si>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</si>
  <si>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</si>
  <si>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</si>
  <si>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</si>
  <si>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</si>
  <si>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</si>
  <si>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</si>
  <si>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</si>
  <si>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</si>
  <si>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</si>
  <si>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</si>
  <si>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</si>
  <si>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</si>
  <si>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</si>
  <si>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</si>
  <si>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</si>
  <si>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</si>
  <si>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</si>
  <si>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</si>
  <si>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</si>
  <si>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</si>
  <si>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</si>
  <si>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</si>
  <si>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</si>
  <si>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</si>
  <si>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</si>
  <si>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</si>
  <si>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</si>
  <si>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</si>
  <si>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</si>
  <si>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</si>
  <si>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</si>
  <si>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</si>
  <si>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</si>
  <si>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</si>
  <si>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</si>
  <si>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</si>
  <si>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</si>
  <si>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</si>
  <si>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</si>
  <si>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</si>
  <si>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</si>
  <si>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</si>
  <si>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</si>
  <si>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</si>
  <si>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</si>
  <si>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</si>
  <si>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</si>
  <si>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</si>
  <si>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</si>
  <si>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</si>
  <si>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</si>
  <si>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</si>
  <si>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</si>
  <si>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</si>
  <si>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</si>
  <si>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</si>
  <si>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</si>
  <si>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</si>
  <si>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</si>
  <si>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</si>
  <si>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</si>
  <si>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</si>
  <si>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</si>
  <si>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</si>
  <si>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</si>
  <si>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</si>
  <si>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</si>
  <si>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</si>
  <si>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</si>
  <si>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</si>
  <si>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</si>
  <si>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</si>
  <si>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</si>
  <si>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</si>
  <si>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</si>
  <si>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</si>
  <si>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</si>
  <si>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</si>
  <si>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</si>
  <si>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</si>
  <si>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</si>
  <si>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</si>
  <si>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</si>
  <si>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</si>
  <si>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</si>
  <si>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</si>
  <si>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</si>
  <si>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</si>
  <si>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</si>
  <si>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</si>
  <si>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</si>
  <si>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</si>
  <si>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</si>
  <si>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</si>
  <si>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</si>
  <si>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</si>
  <si>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</si>
  <si>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</si>
  <si>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</si>
  <si>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</si>
  <si>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</si>
  <si>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</si>
  <si>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</si>
  <si>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</si>
  <si>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</si>
  <si>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</si>
  <si>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</si>
  <si>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</si>
  <si>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</si>
  <si>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1.24</t>
  </si>
  <si>
    <t>▲ 0.09</t>
  </si>
  <si>
    <t>▲ 0.08</t>
  </si>
  <si>
    <t>▲ 3.63</t>
  </si>
  <si>
    <t>一般会計</t>
  </si>
  <si>
    <t>水道事業会計</t>
  </si>
  <si>
    <t>介護保険事業特別会計</t>
  </si>
  <si>
    <t>▲ 0.25</t>
  </si>
  <si>
    <t>国民健康保険事業特別会計</t>
  </si>
  <si>
    <t>▲ 4.27</t>
  </si>
  <si>
    <t>▲ 3.57</t>
  </si>
  <si>
    <t>▲ 3.91</t>
  </si>
  <si>
    <t>▲ 3.82</t>
  </si>
  <si>
    <t>下水道事業特別会計</t>
  </si>
  <si>
    <t>後期高齢者医療事業特別会計</t>
  </si>
  <si>
    <t>渡島公平委員会特別会計</t>
  </si>
  <si>
    <t>土地区画整理事業特別会計</t>
  </si>
  <si>
    <t>その他会計（赤字）</t>
  </si>
  <si>
    <t>その他会計（黒字）</t>
  </si>
  <si>
    <t>南渡島衛生施設組合</t>
    <rPh sb="0" eb="1">
      <t>ミナミ</t>
    </rPh>
    <rPh sb="1" eb="3">
      <t>オシマ</t>
    </rPh>
    <rPh sb="3" eb="5">
      <t>エイセイ</t>
    </rPh>
    <rPh sb="5" eb="7">
      <t>シセツ</t>
    </rPh>
    <rPh sb="7" eb="9">
      <t>クミアイ</t>
    </rPh>
    <phoneticPr fontId="2"/>
  </si>
  <si>
    <t>渡島・檜山地方税滞納整理機構</t>
    <rPh sb="0" eb="2">
      <t>オシマ</t>
    </rPh>
    <rPh sb="3" eb="5">
      <t>ヒヤマ</t>
    </rPh>
    <rPh sb="5" eb="7">
      <t>チホウ</t>
    </rPh>
    <rPh sb="7" eb="8">
      <t>ゼイ</t>
    </rPh>
    <rPh sb="8" eb="10">
      <t>タイノウ</t>
    </rPh>
    <rPh sb="10" eb="12">
      <t>セイリ</t>
    </rPh>
    <rPh sb="12" eb="14">
      <t>キコウ</t>
    </rPh>
    <phoneticPr fontId="2"/>
  </si>
  <si>
    <t>南渡島消防事務組合</t>
    <rPh sb="0" eb="1">
      <t>ミナミ</t>
    </rPh>
    <rPh sb="1" eb="3">
      <t>オシマ</t>
    </rPh>
    <rPh sb="3" eb="5">
      <t>ショウボウ</t>
    </rPh>
    <rPh sb="5" eb="7">
      <t>ジム</t>
    </rPh>
    <rPh sb="7" eb="9">
      <t>クミアイ</t>
    </rPh>
    <phoneticPr fontId="2"/>
  </si>
  <si>
    <t>渡島廃棄物処理広域連合</t>
    <rPh sb="0" eb="2">
      <t>オシマ</t>
    </rPh>
    <rPh sb="2" eb="5">
      <t>ハイキブツ</t>
    </rPh>
    <rPh sb="5" eb="7">
      <t>ショリ</t>
    </rPh>
    <rPh sb="7" eb="9">
      <t>コウイキ</t>
    </rPh>
    <rPh sb="9" eb="11">
      <t>レンゴウ</t>
    </rPh>
    <phoneticPr fontId="2"/>
  </si>
  <si>
    <t>函館湾流域下水道事務組合</t>
    <rPh sb="0" eb="2">
      <t>ハコダテ</t>
    </rPh>
    <rPh sb="2" eb="3">
      <t>ワン</t>
    </rPh>
    <rPh sb="3" eb="5">
      <t>リュウイキ</t>
    </rPh>
    <rPh sb="5" eb="8">
      <t>ゲスイドウ</t>
    </rPh>
    <rPh sb="8" eb="10">
      <t>ジム</t>
    </rPh>
    <rPh sb="10" eb="12">
      <t>クミアイ</t>
    </rPh>
    <phoneticPr fontId="2"/>
  </si>
  <si>
    <t>北斗市土地開発公社</t>
    <rPh sb="0" eb="2">
      <t>ホクト</t>
    </rPh>
    <rPh sb="2" eb="3">
      <t>シ</t>
    </rPh>
    <rPh sb="3" eb="5">
      <t>トチ</t>
    </rPh>
    <rPh sb="5" eb="7">
      <t>カイハツ</t>
    </rPh>
    <rPh sb="7" eb="9">
      <t>コウシャ</t>
    </rPh>
    <phoneticPr fontId="2"/>
  </si>
  <si>
    <t>-</t>
    <phoneticPr fontId="2"/>
  </si>
  <si>
    <t>函館圏公立大学広域連合</t>
    <rPh sb="0" eb="2">
      <t>ハコダテ</t>
    </rPh>
    <rPh sb="2" eb="3">
      <t>ケン</t>
    </rPh>
    <rPh sb="3" eb="5">
      <t>コウリツ</t>
    </rPh>
    <rPh sb="5" eb="7">
      <t>ダイガク</t>
    </rPh>
    <rPh sb="7" eb="9">
      <t>コウイキ</t>
    </rPh>
    <rPh sb="9" eb="11">
      <t>レンゴウ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</si>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</sst>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76335</c:v>
                </c:pt>
                <c:pt idx="1">
                  <c:v>91589</c:v>
                </c:pt>
                <c:pt idx="2">
                  <c:v>89039</c:v>
                </c:pt>
                <c:pt idx="3">
                  <c:v>44145</c:v>
                </c:pt>
                <c:pt idx="4">
                  <c:v>44749</c:v>
                </c:pt>
              </c:numCache>
            </c:numRef>
          </c:val>
          <c:smooth val="0"/>
        </c:ser>
        <c:dLbls>
          <c:showLegendKey val="0"/>
          <c:showVal val="0"/>
          <c:showCatName val="0"/>
          <c:showSerName val="0"/>
          <c:showPercent val="0"/>
          <c:showBubbleSize val="0"/>
        </c:dLbls>
        <c:marker val="1"/>
        <c:smooth val="0"/>
        <c:axId val="401931784"/>
        <c:axId val="401931000"/>
      </c:lineChart>
      <c:catAx>
        <c:axId val="401931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931000"/>
        <c:crosses val="autoZero"/>
        <c:auto val="1"/>
        <c:lblAlgn val="ctr"/>
        <c:lblOffset val="100"/>
        <c:tickLblSkip val="1"/>
        <c:tickMarkSkip val="1"/>
        <c:noMultiLvlLbl val="0"/>
      </c:catAx>
      <c:valAx>
        <c:axId val="4019310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931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3.74</c:v>
                </c:pt>
                <c:pt idx="1">
                  <c:v>2.59</c:v>
                </c:pt>
                <c:pt idx="2">
                  <c:v>2.62</c:v>
                </c:pt>
                <c:pt idx="3">
                  <c:v>3.2</c:v>
                </c:pt>
                <c:pt idx="4">
                  <c:v>3.71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25.16</c:v>
                </c:pt>
                <c:pt idx="1">
                  <c:v>26.62</c:v>
                </c:pt>
                <c:pt idx="2">
                  <c:v>27.87</c:v>
                </c:pt>
                <c:pt idx="3">
                  <c:v>27.82</c:v>
                </c:pt>
                <c:pt idx="4">
                  <c:v>25.69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7627136"/>
        <c:axId val="447627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0.69</c:v>
                </c:pt>
                <c:pt idx="1">
                  <c:v>-1.24</c:v>
                </c:pt>
                <c:pt idx="2">
                  <c:v>-0.09</c:v>
                </c:pt>
                <c:pt idx="3">
                  <c:v>-0.08</c:v>
                </c:pt>
                <c:pt idx="4">
                  <c:v>-3.63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7627136"/>
        <c:axId val="447627528"/>
      </c:lineChart>
      <c:catAx>
        <c:axId val="44762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7627528"/>
        <c:crosses val="autoZero"/>
        <c:auto val="1"/>
        <c:lblAlgn val="ctr"/>
        <c:lblOffset val="100"/>
        <c:tickLblSkip val="1"/>
        <c:tickMarkSkip val="1"/>
        <c:noMultiLvlLbl val="0"/>
      </c:catAx>
      <c:valAx>
        <c:axId val="447627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62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7.0000000000000007E-2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渡島公平委員会特別会計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0.17</c:v>
                </c:pt>
                <c:pt idx="4">
                  <c:v>#N/A</c:v>
                </c:pt>
                <c:pt idx="5">
                  <c:v>0.09</c:v>
                </c:pt>
                <c:pt idx="6">
                  <c:v>#N/A</c:v>
                </c:pt>
                <c:pt idx="7">
                  <c:v>0.17</c:v>
                </c:pt>
                <c:pt idx="8">
                  <c:v>#N/A</c:v>
                </c:pt>
                <c:pt idx="9">
                  <c:v>0.22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4.2699999999999996</c:v>
                </c:pt>
                <c:pt idx="1">
                  <c:v>#N/A</c:v>
                </c:pt>
                <c:pt idx="2">
                  <c:v>3.57</c:v>
                </c:pt>
                <c:pt idx="3">
                  <c:v>#N/A</c:v>
                </c:pt>
                <c:pt idx="4">
                  <c:v>3.91</c:v>
                </c:pt>
                <c:pt idx="5">
                  <c:v>#N/A</c:v>
                </c:pt>
                <c:pt idx="6">
                  <c:v>3.82</c:v>
                </c:pt>
                <c:pt idx="7">
                  <c:v>#N/A</c:v>
                </c:pt>
                <c:pt idx="8">
                  <c:v>#N/A</c:v>
                </c:pt>
                <c:pt idx="9">
                  <c:v>0.81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0.38</c:v>
                </c:pt>
                <c:pt idx="2">
                  <c:v>#N/A</c:v>
                </c:pt>
                <c:pt idx="3">
                  <c:v>0.28999999999999998</c:v>
                </c:pt>
                <c:pt idx="4">
                  <c:v>#N/A</c:v>
                </c:pt>
                <c:pt idx="5">
                  <c:v>0.15</c:v>
                </c:pt>
                <c:pt idx="6">
                  <c:v>0.25</c:v>
                </c:pt>
                <c:pt idx="7">
                  <c:v>#N/A</c:v>
                </c:pt>
                <c:pt idx="8">
                  <c:v>#N/A</c:v>
                </c:pt>
                <c:pt idx="9">
                  <c:v>1.1299999999999999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1.84</c:v>
                </c:pt>
                <c:pt idx="2">
                  <c:v>#N/A</c:v>
                </c:pt>
                <c:pt idx="3">
                  <c:v>1.83</c:v>
                </c:pt>
                <c:pt idx="4">
                  <c:v>#N/A</c:v>
                </c:pt>
                <c:pt idx="5">
                  <c:v>1.75</c:v>
                </c:pt>
                <c:pt idx="6">
                  <c:v>#N/A</c:v>
                </c:pt>
                <c:pt idx="7">
                  <c:v>2.0099999999999998</c:v>
                </c:pt>
                <c:pt idx="8">
                  <c:v>#N/A</c:v>
                </c:pt>
                <c:pt idx="9">
                  <c:v>2.4500000000000002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3.72</c:v>
                </c:pt>
                <c:pt idx="2">
                  <c:v>#N/A</c:v>
                </c:pt>
                <c:pt idx="3">
                  <c:v>2.5</c:v>
                </c:pt>
                <c:pt idx="4">
                  <c:v>#N/A</c:v>
                </c:pt>
                <c:pt idx="5">
                  <c:v>2.6</c:v>
                </c:pt>
                <c:pt idx="6">
                  <c:v>#N/A</c:v>
                </c:pt>
                <c:pt idx="7">
                  <c:v>3.18</c:v>
                </c:pt>
                <c:pt idx="8">
                  <c:v>#N/A</c:v>
                </c:pt>
                <c:pt idx="9">
                  <c:v>3.7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7628312"/>
        <c:axId val="447628704"/>
      </c:barChart>
      <c:catAx>
        <c:axId val="44762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628704"/>
        <c:crosses val="autoZero"/>
        <c:auto val="1"/>
        <c:lblAlgn val="ctr"/>
        <c:lblOffset val="100"/>
        <c:tickLblSkip val="1"/>
        <c:tickMarkSkip val="1"/>
        <c:noMultiLvlLbl val="0"/>
      </c:catAx>
      <c:valAx>
        <c:axId val="44762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628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2049</c:v>
                </c:pt>
                <c:pt idx="5">
                  <c:v>2139</c:v>
                </c:pt>
                <c:pt idx="8">
                  <c:v>2248</c:v>
                </c:pt>
                <c:pt idx="11">
                  <c:v>2304</c:v>
                </c:pt>
                <c:pt idx="14">
                  <c:v>2310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36</c:v>
                </c:pt>
                <c:pt idx="3">
                  <c:v>79</c:v>
                </c:pt>
                <c:pt idx="6">
                  <c:v>32</c:v>
                </c:pt>
                <c:pt idx="9">
                  <c:v>67</c:v>
                </c:pt>
                <c:pt idx="12">
                  <c:v>72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136</c:v>
                </c:pt>
                <c:pt idx="3">
                  <c:v>139</c:v>
                </c:pt>
                <c:pt idx="6">
                  <c:v>105</c:v>
                </c:pt>
                <c:pt idx="9">
                  <c:v>164</c:v>
                </c:pt>
                <c:pt idx="12">
                  <c:v>159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379</c:v>
                </c:pt>
                <c:pt idx="3">
                  <c:v>386</c:v>
                </c:pt>
                <c:pt idx="6">
                  <c:v>375</c:v>
                </c:pt>
                <c:pt idx="9">
                  <c:v>390</c:v>
                </c:pt>
                <c:pt idx="12">
                  <c:v>360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2367</c:v>
                </c:pt>
                <c:pt idx="3">
                  <c:v>2370</c:v>
                </c:pt>
                <c:pt idx="6">
                  <c:v>2336</c:v>
                </c:pt>
                <c:pt idx="9">
                  <c:v>2362</c:v>
                </c:pt>
                <c:pt idx="12">
                  <c:v>2285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7629488"/>
        <c:axId val="447629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869</c:v>
                </c:pt>
                <c:pt idx="2">
                  <c:v>#N/A</c:v>
                </c:pt>
                <c:pt idx="3">
                  <c:v>#N/A</c:v>
                </c:pt>
                <c:pt idx="4">
                  <c:v>835</c:v>
                </c:pt>
                <c:pt idx="5">
                  <c:v>#N/A</c:v>
                </c:pt>
                <c:pt idx="6">
                  <c:v>#N/A</c:v>
                </c:pt>
                <c:pt idx="7">
                  <c:v>600</c:v>
                </c:pt>
                <c:pt idx="8">
                  <c:v>#N/A</c:v>
                </c:pt>
                <c:pt idx="9">
                  <c:v>#N/A</c:v>
                </c:pt>
                <c:pt idx="10">
                  <c:v>679</c:v>
                </c:pt>
                <c:pt idx="11">
                  <c:v>#N/A</c:v>
                </c:pt>
                <c:pt idx="12">
                  <c:v>#N/A</c:v>
                </c:pt>
                <c:pt idx="13">
                  <c:v>566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7629488"/>
        <c:axId val="447629880"/>
      </c:lineChart>
      <c:catAx>
        <c:axId val="44762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629880"/>
        <c:crosses val="autoZero"/>
        <c:auto val="1"/>
        <c:lblAlgn val="ctr"/>
        <c:lblOffset val="100"/>
        <c:tickLblSkip val="1"/>
        <c:tickMarkSkip val="1"/>
        <c:noMultiLvlLbl val="0"/>
      </c:catAx>
      <c:valAx>
        <c:axId val="447629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62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19669</c:v>
                </c:pt>
                <c:pt idx="5">
                  <c:v>19572</c:v>
                </c:pt>
                <c:pt idx="8">
                  <c:v>19570</c:v>
                </c:pt>
                <c:pt idx="11">
                  <c:v>18778</c:v>
                </c:pt>
                <c:pt idx="14">
                  <c:v>18201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2373</c:v>
                </c:pt>
                <c:pt idx="5">
                  <c:v>2233</c:v>
                </c:pt>
                <c:pt idx="8">
                  <c:v>2087</c:v>
                </c:pt>
                <c:pt idx="11">
                  <c:v>1968</c:v>
                </c:pt>
                <c:pt idx="14">
                  <c:v>1769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8314</c:v>
                </c:pt>
                <c:pt idx="5">
                  <c:v>9943</c:v>
                </c:pt>
                <c:pt idx="8">
                  <c:v>10461</c:v>
                </c:pt>
                <c:pt idx="11">
                  <c:v>10670</c:v>
                </c:pt>
                <c:pt idx="14">
                  <c:v>10404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3257</c:v>
                </c:pt>
                <c:pt idx="3">
                  <c:v>3071</c:v>
                </c:pt>
                <c:pt idx="6">
                  <c:v>2685</c:v>
                </c:pt>
                <c:pt idx="9">
                  <c:v>2602</c:v>
                </c:pt>
                <c:pt idx="12">
                  <c:v>2603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862</c:v>
                </c:pt>
                <c:pt idx="3">
                  <c:v>760</c:v>
                </c:pt>
                <c:pt idx="6">
                  <c:v>622</c:v>
                </c:pt>
                <c:pt idx="9">
                  <c:v>471</c:v>
                </c:pt>
                <c:pt idx="12">
                  <c:v>378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4916</c:v>
                </c:pt>
                <c:pt idx="3">
                  <c:v>4811</c:v>
                </c:pt>
                <c:pt idx="6">
                  <c:v>4739</c:v>
                </c:pt>
                <c:pt idx="9">
                  <c:v>4146</c:v>
                </c:pt>
                <c:pt idx="12">
                  <c:v>3868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181</c:v>
                </c:pt>
                <c:pt idx="3">
                  <c:v>167</c:v>
                </c:pt>
                <c:pt idx="6">
                  <c:v>438</c:v>
                </c:pt>
                <c:pt idx="9">
                  <c:v>441</c:v>
                </c:pt>
                <c:pt idx="12">
                  <c:v>434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19073</c:v>
                </c:pt>
                <c:pt idx="3">
                  <c:v>18820</c:v>
                </c:pt>
                <c:pt idx="6">
                  <c:v>18658</c:v>
                </c:pt>
                <c:pt idx="9">
                  <c:v>17583</c:v>
                </c:pt>
                <c:pt idx="12">
                  <c:v>17365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0132944"/>
        <c:axId val="450133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0132944"/>
        <c:axId val="450133336"/>
      </c:lineChart>
      <c:catAx>
        <c:axId val="45013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0133336"/>
        <c:crosses val="autoZero"/>
        <c:auto val="1"/>
        <c:lblAlgn val="ctr"/>
        <c:lblOffset val="100"/>
        <c:tickLblSkip val="1"/>
        <c:tickMarkSkip val="1"/>
        <c:noMultiLvlLbl val="0"/>
      </c:catAx>
      <c:valAx>
        <c:axId val="450133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013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の増加により、実質公債費比率の分子は漸減しているが、今後、施設の改修・更新事業や運動公園拡充などの合併特例事業による公債費負担の増大があることから、財政運営を圧迫しないよう更なる行財政改革を推進し、現行水準の維持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将来負担額は公債費現在高の減少により減少傾向にあるが、充当可能財源等は充当可能基金の増加、基準財政需要額算入見込額の減少により、将来負担比率の分子は概ね横ばいとなっている。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今後、施設の改修・更新事業や運動公園拡充などの合併特例事業による公債費負担の増大があることから、財政運営を圧迫しないよう更なる行財政改革を推進し、現行水準の維持に努める必要がある。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47,181
47,024
397.44
21,894,751
21,386,438
465,550
12,551,189
17,364,917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北海道市町村平均及び類似団体平均を上回っているが、全国市町村平均を</a:t>
          </a:r>
          <a:r>
            <a:rPr kumimoji="1" lang="en-US" altLang="ja-JP" sz="1300">
              <a:latin typeface="ＭＳ Ｐゴシック"/>
            </a:rPr>
            <a:t>0.04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月の合併により行財政基盤の強化が図られているが、平成</a:t>
          </a:r>
          <a:r>
            <a:rPr kumimoji="1" lang="en-US" altLang="ja-JP" sz="1300">
              <a:latin typeface="ＭＳ Ｐゴシック"/>
            </a:rPr>
            <a:t>28</a:t>
          </a:r>
          <a:r>
            <a:rPr kumimoji="1" lang="ja-JP" altLang="en-US" sz="1300">
              <a:latin typeface="ＭＳ Ｐゴシック"/>
            </a:rPr>
            <a:t>年度より合併算定替の縮減が始まったことで収入は減少していくため、今後も計画的な行財政改革の推進に努める必要がある。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85725</xdr:rowOff>
    </xdr:to>
    <xdr:cxnSp macro="">
      <xdr:nvCxnSpPr>
        <xdr:cNvPr id="71" name="直線コネクタ 70"/>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4" name="直線コネクタ 73"/>
        <xdr:cNvCxnSpPr/>
      </xdr:nvCxnSpPr>
      <xdr:spPr>
        <a:xfrm flipV="1">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125942</xdr:rowOff>
    </xdr:to>
    <xdr:cxnSp macro="">
      <xdr:nvCxnSpPr>
        <xdr:cNvPr id="77" name="直線コネクタ 76"/>
        <xdr:cNvCxnSpPr/>
      </xdr:nvCxnSpPr>
      <xdr:spPr>
        <a:xfrm flipV="1">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92" name="テキスト ボックス 91"/>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95" name="円/楕円 94"/>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96" name="テキスト ボックス 95"/>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全国市町村平均、北海道市町村平均及び類似団体平均のいずれも下回っている状況にある。</a:t>
          </a:r>
          <a:endParaRPr kumimoji="1" lang="en-US" altLang="ja-JP" sz="1300">
            <a:latin typeface="ＭＳ Ｐゴシック"/>
          </a:endParaRPr>
        </a:p>
        <a:p>
          <a:r>
            <a:rPr kumimoji="1" lang="ja-JP" altLang="en-US" sz="1300">
              <a:latin typeface="ＭＳ Ｐゴシック"/>
            </a:rPr>
            <a:t>　人口千人あたり職員数が類似団体内最小の</a:t>
          </a:r>
          <a:r>
            <a:rPr kumimoji="1" lang="en-US" altLang="ja-JP" sz="1300">
              <a:latin typeface="ＭＳ Ｐゴシック"/>
            </a:rPr>
            <a:t>4.60</a:t>
          </a:r>
          <a:r>
            <a:rPr kumimoji="1" lang="ja-JP" altLang="en-US" sz="1300">
              <a:latin typeface="ＭＳ Ｐゴシック"/>
            </a:rPr>
            <a:t>人のため、人件費は抑制されているが、福祉政策に要する扶助費は年々増加している。</a:t>
          </a:r>
          <a:endParaRPr kumimoji="1" lang="en-US" altLang="ja-JP" sz="1300">
            <a:latin typeface="ＭＳ Ｐゴシック"/>
          </a:endParaRPr>
        </a:p>
        <a:p>
          <a:r>
            <a:rPr kumimoji="1" lang="ja-JP" altLang="en-US" sz="1300">
              <a:latin typeface="ＭＳ Ｐゴシック"/>
            </a:rPr>
            <a:t>　計画的に実施していく必要のある施設改修事業や合併特例事業に係る公債費負担が財政運営を圧迫しないよう、更なる行財政改革を推進し、現行水準の維持に努めることが必要である。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69306</xdr:rowOff>
    </xdr:from>
    <xdr:to>
      <xdr:col>7</xdr:col>
      <xdr:colOff>152400</xdr:colOff>
      <xdr:row>59</xdr:row>
      <xdr:rowOff>114119</xdr:rowOff>
    </xdr:to>
    <xdr:cxnSp macro="">
      <xdr:nvCxnSpPr>
        <xdr:cNvPr id="133" name="直線コネクタ 132"/>
        <xdr:cNvCxnSpPr/>
      </xdr:nvCxnSpPr>
      <xdr:spPr>
        <a:xfrm>
          <a:off x="4114800" y="10184856"/>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52070</xdr:rowOff>
    </xdr:from>
    <xdr:to>
      <xdr:col>6</xdr:col>
      <xdr:colOff>0</xdr:colOff>
      <xdr:row>59</xdr:row>
      <xdr:rowOff>69306</xdr:rowOff>
    </xdr:to>
    <xdr:cxnSp macro="">
      <xdr:nvCxnSpPr>
        <xdr:cNvPr id="136" name="直線コネクタ 135"/>
        <xdr:cNvCxnSpPr/>
      </xdr:nvCxnSpPr>
      <xdr:spPr>
        <a:xfrm>
          <a:off x="3225800" y="1016762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125367</xdr:rowOff>
    </xdr:from>
    <xdr:to>
      <xdr:col>6</xdr:col>
      <xdr:colOff>50800</xdr:colOff>
      <xdr:row>60</xdr:row>
      <xdr:rowOff>55517</xdr:rowOff>
    </xdr:to>
    <xdr:sp macro="" textlink="">
      <xdr:nvSpPr>
        <xdr:cNvPr id="137" name="フローチャート : 判断 136"/>
        <xdr:cNvSpPr/>
      </xdr:nvSpPr>
      <xdr:spPr>
        <a:xfrm>
          <a:off x="4064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40294</xdr:rowOff>
    </xdr:from>
    <xdr:ext cx="736600" cy="259045"/>
    <xdr:sp macro="" textlink="">
      <xdr:nvSpPr>
        <xdr:cNvPr id="138" name="テキスト ボックス 137"/>
        <xdr:cNvSpPr txBox="1"/>
      </xdr:nvSpPr>
      <xdr:spPr>
        <a:xfrm>
          <a:off x="3733800" y="10327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14151</xdr:rowOff>
    </xdr:from>
    <xdr:to>
      <xdr:col>4</xdr:col>
      <xdr:colOff>482600</xdr:colOff>
      <xdr:row>59</xdr:row>
      <xdr:rowOff>52070</xdr:rowOff>
    </xdr:to>
    <xdr:cxnSp macro="">
      <xdr:nvCxnSpPr>
        <xdr:cNvPr id="139" name="直線コネクタ 138"/>
        <xdr:cNvCxnSpPr/>
      </xdr:nvCxnSpPr>
      <xdr:spPr>
        <a:xfrm>
          <a:off x="2336800" y="1012970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14151</xdr:rowOff>
    </xdr:from>
    <xdr:to>
      <xdr:col>3</xdr:col>
      <xdr:colOff>279400</xdr:colOff>
      <xdr:row>59</xdr:row>
      <xdr:rowOff>14151</xdr:rowOff>
    </xdr:to>
    <xdr:cxnSp macro="">
      <xdr:nvCxnSpPr>
        <xdr:cNvPr id="142" name="直線コネクタ 141"/>
        <xdr:cNvCxnSpPr/>
      </xdr:nvCxnSpPr>
      <xdr:spPr>
        <a:xfrm>
          <a:off x="1447800" y="101297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63319</xdr:rowOff>
    </xdr:from>
    <xdr:to>
      <xdr:col>7</xdr:col>
      <xdr:colOff>203200</xdr:colOff>
      <xdr:row>59</xdr:row>
      <xdr:rowOff>164919</xdr:rowOff>
    </xdr:to>
    <xdr:sp macro="" textlink="">
      <xdr:nvSpPr>
        <xdr:cNvPr id="152" name="円/楕円 151"/>
        <xdr:cNvSpPr/>
      </xdr:nvSpPr>
      <xdr:spPr>
        <a:xfrm>
          <a:off x="4902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79846</xdr:rowOff>
    </xdr:from>
    <xdr:ext cx="762000" cy="259045"/>
    <xdr:sp macro="" textlink="">
      <xdr:nvSpPr>
        <xdr:cNvPr id="153" name="財政構造の弾力性該当値テキスト"/>
        <xdr:cNvSpPr txBox="1"/>
      </xdr:nvSpPr>
      <xdr:spPr>
        <a:xfrm>
          <a:off x="5041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18506</xdr:rowOff>
    </xdr:from>
    <xdr:to>
      <xdr:col>6</xdr:col>
      <xdr:colOff>50800</xdr:colOff>
      <xdr:row>59</xdr:row>
      <xdr:rowOff>120106</xdr:rowOff>
    </xdr:to>
    <xdr:sp macro="" textlink="">
      <xdr:nvSpPr>
        <xdr:cNvPr id="154" name="円/楕円 153"/>
        <xdr:cNvSpPr/>
      </xdr:nvSpPr>
      <xdr:spPr>
        <a:xfrm>
          <a:off x="4064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130283</xdr:rowOff>
    </xdr:from>
    <xdr:ext cx="736600" cy="259045"/>
    <xdr:sp macro="" textlink="">
      <xdr:nvSpPr>
        <xdr:cNvPr id="155" name="テキスト ボックス 154"/>
        <xdr:cNvSpPr txBox="1"/>
      </xdr:nvSpPr>
      <xdr:spPr>
        <a:xfrm>
          <a:off x="3733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1270</xdr:rowOff>
    </xdr:from>
    <xdr:to>
      <xdr:col>4</xdr:col>
      <xdr:colOff>533400</xdr:colOff>
      <xdr:row>59</xdr:row>
      <xdr:rowOff>102870</xdr:rowOff>
    </xdr:to>
    <xdr:sp macro="" textlink="">
      <xdr:nvSpPr>
        <xdr:cNvPr id="156" name="円/楕円 155"/>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113047</xdr:rowOff>
    </xdr:from>
    <xdr:ext cx="762000" cy="259045"/>
    <xdr:sp macro="" textlink="">
      <xdr:nvSpPr>
        <xdr:cNvPr id="157" name="テキスト ボックス 156"/>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134801</xdr:rowOff>
    </xdr:from>
    <xdr:to>
      <xdr:col>3</xdr:col>
      <xdr:colOff>330200</xdr:colOff>
      <xdr:row>59</xdr:row>
      <xdr:rowOff>64951</xdr:rowOff>
    </xdr:to>
    <xdr:sp macro="" textlink="">
      <xdr:nvSpPr>
        <xdr:cNvPr id="158" name="円/楕円 157"/>
        <xdr:cNvSpPr/>
      </xdr:nvSpPr>
      <xdr:spPr>
        <a:xfrm>
          <a:off x="2286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75128</xdr:rowOff>
    </xdr:from>
    <xdr:ext cx="762000" cy="259045"/>
    <xdr:sp macro="" textlink="">
      <xdr:nvSpPr>
        <xdr:cNvPr id="159" name="テキスト ボックス 158"/>
        <xdr:cNvSpPr txBox="1"/>
      </xdr:nvSpPr>
      <xdr:spPr>
        <a:xfrm>
          <a:off x="1955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134801</xdr:rowOff>
    </xdr:from>
    <xdr:to>
      <xdr:col>2</xdr:col>
      <xdr:colOff>127000</xdr:colOff>
      <xdr:row>59</xdr:row>
      <xdr:rowOff>64951</xdr:rowOff>
    </xdr:to>
    <xdr:sp macro="" textlink="">
      <xdr:nvSpPr>
        <xdr:cNvPr id="160" name="円/楕円 159"/>
        <xdr:cNvSpPr/>
      </xdr:nvSpPr>
      <xdr:spPr>
        <a:xfrm>
          <a:off x="1397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75128</xdr:rowOff>
    </xdr:from>
    <xdr:ext cx="762000" cy="259045"/>
    <xdr:sp macro="" textlink="">
      <xdr:nvSpPr>
        <xdr:cNvPr id="161" name="テキスト ボックス 160"/>
        <xdr:cNvSpPr txBox="1"/>
      </xdr:nvSpPr>
      <xdr:spPr>
        <a:xfrm>
          <a:off x="1066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[107,295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人件費の抑制、行財政運営の効率化により</a:t>
          </a:r>
          <a:r>
            <a:rPr kumimoji="1" lang="ja-JP" altLang="en-US" sz="1300">
              <a:solidFill>
                <a:schemeClr val="dk1"/>
              </a:solidFill>
              <a:effectLst/>
              <a:latin typeface="+mn-lt"/>
              <a:ea typeface="+mn-ea"/>
              <a:cs typeface="+mn-cs"/>
            </a:rPr>
            <a:t>全国市町村平均、北海道市町村平均及び類似団体平均のいずれも下回っている。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今後も簡素で効率的な組織作りに努めるとともに、コスト縮減を図る必要がある。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143343</xdr:rowOff>
    </xdr:from>
    <xdr:to>
      <xdr:col>7</xdr:col>
      <xdr:colOff>152400</xdr:colOff>
      <xdr:row>80</xdr:row>
      <xdr:rowOff>146600</xdr:rowOff>
    </xdr:to>
    <xdr:cxnSp macro="">
      <xdr:nvCxnSpPr>
        <xdr:cNvPr id="196" name="直線コネクタ 195"/>
        <xdr:cNvCxnSpPr/>
      </xdr:nvCxnSpPr>
      <xdr:spPr>
        <a:xfrm flipV="1">
          <a:off x="4114800" y="13859343"/>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101203</xdr:rowOff>
    </xdr:from>
    <xdr:to>
      <xdr:col>6</xdr:col>
      <xdr:colOff>0</xdr:colOff>
      <xdr:row>80</xdr:row>
      <xdr:rowOff>146600</xdr:rowOff>
    </xdr:to>
    <xdr:cxnSp macro="">
      <xdr:nvCxnSpPr>
        <xdr:cNvPr id="199" name="直線コネクタ 198"/>
        <xdr:cNvCxnSpPr/>
      </xdr:nvCxnSpPr>
      <xdr:spPr>
        <a:xfrm>
          <a:off x="3225800" y="13817203"/>
          <a:ext cx="889000" cy="4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22223</xdr:rowOff>
    </xdr:from>
    <xdr:to>
      <xdr:col>6</xdr:col>
      <xdr:colOff>50800</xdr:colOff>
      <xdr:row>82</xdr:row>
      <xdr:rowOff>123823</xdr:rowOff>
    </xdr:to>
    <xdr:sp macro="" textlink="">
      <xdr:nvSpPr>
        <xdr:cNvPr id="200" name="フローチャート : 判断 199"/>
        <xdr:cNvSpPr/>
      </xdr:nvSpPr>
      <xdr:spPr>
        <a:xfrm>
          <a:off x="4064000" y="1408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108600</xdr:rowOff>
    </xdr:from>
    <xdr:ext cx="736600" cy="259045"/>
    <xdr:sp macro="" textlink="">
      <xdr:nvSpPr>
        <xdr:cNvPr id="201" name="テキスト ボックス 200"/>
        <xdr:cNvSpPr txBox="1"/>
      </xdr:nvSpPr>
      <xdr:spPr>
        <a:xfrm>
          <a:off x="3733800" y="1416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50515</xdr:rowOff>
    </xdr:from>
    <xdr:to>
      <xdr:col>4</xdr:col>
      <xdr:colOff>482600</xdr:colOff>
      <xdr:row>80</xdr:row>
      <xdr:rowOff>101203</xdr:rowOff>
    </xdr:to>
    <xdr:cxnSp macro="">
      <xdr:nvCxnSpPr>
        <xdr:cNvPr id="202" name="直線コネクタ 201"/>
        <xdr:cNvCxnSpPr/>
      </xdr:nvCxnSpPr>
      <xdr:spPr>
        <a:xfrm>
          <a:off x="2336800" y="13766515"/>
          <a:ext cx="889000" cy="5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41690</xdr:rowOff>
    </xdr:from>
    <xdr:to>
      <xdr:col>3</xdr:col>
      <xdr:colOff>279400</xdr:colOff>
      <xdr:row>80</xdr:row>
      <xdr:rowOff>50515</xdr:rowOff>
    </xdr:to>
    <xdr:cxnSp macro="">
      <xdr:nvCxnSpPr>
        <xdr:cNvPr id="205" name="直線コネクタ 204"/>
        <xdr:cNvCxnSpPr/>
      </xdr:nvCxnSpPr>
      <xdr:spPr>
        <a:xfrm>
          <a:off x="1447800" y="13757690"/>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92543</xdr:rowOff>
    </xdr:from>
    <xdr:to>
      <xdr:col>7</xdr:col>
      <xdr:colOff>203200</xdr:colOff>
      <xdr:row>81</xdr:row>
      <xdr:rowOff>22693</xdr:rowOff>
    </xdr:to>
    <xdr:sp macro="" textlink="">
      <xdr:nvSpPr>
        <xdr:cNvPr id="215" name="円/楕円 214"/>
        <xdr:cNvSpPr/>
      </xdr:nvSpPr>
      <xdr:spPr>
        <a:xfrm>
          <a:off x="4902200" y="138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109070</xdr:rowOff>
    </xdr:from>
    <xdr:ext cx="762000" cy="259045"/>
    <xdr:sp macro="" textlink="">
      <xdr:nvSpPr>
        <xdr:cNvPr id="216" name="人件費・物件費等の状況該当値テキスト"/>
        <xdr:cNvSpPr txBox="1"/>
      </xdr:nvSpPr>
      <xdr:spPr>
        <a:xfrm>
          <a:off x="5041900" y="1365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107,295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95800</xdr:rowOff>
    </xdr:from>
    <xdr:to>
      <xdr:col>6</xdr:col>
      <xdr:colOff>50800</xdr:colOff>
      <xdr:row>81</xdr:row>
      <xdr:rowOff>25950</xdr:rowOff>
    </xdr:to>
    <xdr:sp macro="" textlink="">
      <xdr:nvSpPr>
        <xdr:cNvPr id="217" name="円/楕円 216"/>
        <xdr:cNvSpPr/>
      </xdr:nvSpPr>
      <xdr:spPr>
        <a:xfrm>
          <a:off x="4064000" y="138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36127</xdr:rowOff>
    </xdr:from>
    <xdr:ext cx="736600" cy="259045"/>
    <xdr:sp macro="" textlink="">
      <xdr:nvSpPr>
        <xdr:cNvPr id="218" name="テキスト ボックス 217"/>
        <xdr:cNvSpPr txBox="1"/>
      </xdr:nvSpPr>
      <xdr:spPr>
        <a:xfrm>
          <a:off x="3733800" y="1358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50403</xdr:rowOff>
    </xdr:from>
    <xdr:to>
      <xdr:col>4</xdr:col>
      <xdr:colOff>533400</xdr:colOff>
      <xdr:row>80</xdr:row>
      <xdr:rowOff>152003</xdr:rowOff>
    </xdr:to>
    <xdr:sp macro="" textlink="">
      <xdr:nvSpPr>
        <xdr:cNvPr id="219" name="円/楕円 218"/>
        <xdr:cNvSpPr/>
      </xdr:nvSpPr>
      <xdr:spPr>
        <a:xfrm>
          <a:off x="3175000" y="1376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162180</xdr:rowOff>
    </xdr:from>
    <xdr:ext cx="762000" cy="259045"/>
    <xdr:sp macro="" textlink="">
      <xdr:nvSpPr>
        <xdr:cNvPr id="220" name="テキスト ボックス 219"/>
        <xdr:cNvSpPr txBox="1"/>
      </xdr:nvSpPr>
      <xdr:spPr>
        <a:xfrm>
          <a:off x="2844800" y="1353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102,056</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171165</xdr:rowOff>
    </xdr:from>
    <xdr:to>
      <xdr:col>3</xdr:col>
      <xdr:colOff>330200</xdr:colOff>
      <xdr:row>80</xdr:row>
      <xdr:rowOff>101315</xdr:rowOff>
    </xdr:to>
    <xdr:sp macro="" textlink="">
      <xdr:nvSpPr>
        <xdr:cNvPr id="221" name="円/楕円 220"/>
        <xdr:cNvSpPr/>
      </xdr:nvSpPr>
      <xdr:spPr>
        <a:xfrm>
          <a:off x="2286000" y="137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111492</xdr:rowOff>
    </xdr:from>
    <xdr:ext cx="762000" cy="259045"/>
    <xdr:sp macro="" textlink="">
      <xdr:nvSpPr>
        <xdr:cNvPr id="222" name="テキスト ボックス 221"/>
        <xdr:cNvSpPr txBox="1"/>
      </xdr:nvSpPr>
      <xdr:spPr>
        <a:xfrm>
          <a:off x="1955800" y="134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95,754</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162340</xdr:rowOff>
    </xdr:from>
    <xdr:to>
      <xdr:col>2</xdr:col>
      <xdr:colOff>127000</xdr:colOff>
      <xdr:row>80</xdr:row>
      <xdr:rowOff>92490</xdr:rowOff>
    </xdr:to>
    <xdr:sp macro="" textlink="">
      <xdr:nvSpPr>
        <xdr:cNvPr id="223" name="円/楕円 222"/>
        <xdr:cNvSpPr/>
      </xdr:nvSpPr>
      <xdr:spPr>
        <a:xfrm>
          <a:off x="1397000" y="137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102667</xdr:rowOff>
    </xdr:from>
    <xdr:ext cx="762000" cy="259045"/>
    <xdr:sp macro="" textlink="">
      <xdr:nvSpPr>
        <xdr:cNvPr id="224" name="テキスト ボックス 223"/>
        <xdr:cNvSpPr txBox="1"/>
      </xdr:nvSpPr>
      <xdr:spPr>
        <a:xfrm>
          <a:off x="1066800" y="134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全国市平均を下回っているが、全国町村平均を</a:t>
          </a:r>
          <a:r>
            <a:rPr kumimoji="1" lang="en-US" altLang="ja-JP" sz="1300">
              <a:latin typeface="ＭＳ Ｐゴシック"/>
            </a:rPr>
            <a:t>0.7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今後も人事院勧告に基づく給与・人事制度の適正な運用を進めるとともに、年齢階層ごとの職員数の平準化を図る必要がある。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61384</xdr:rowOff>
    </xdr:to>
    <xdr:cxnSp macro="">
      <xdr:nvCxnSpPr>
        <xdr:cNvPr id="258" name="直線コネクタ 257"/>
        <xdr:cNvCxnSpPr/>
      </xdr:nvCxnSpPr>
      <xdr:spPr>
        <a:xfrm flipV="1">
          <a:off x="16179800" y="1477391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61384</xdr:rowOff>
    </xdr:to>
    <xdr:cxnSp macro="">
      <xdr:nvCxnSpPr>
        <xdr:cNvPr id="261" name="直線コネクタ 260"/>
        <xdr:cNvCxnSpPr/>
      </xdr:nvCxnSpPr>
      <xdr:spPr>
        <a:xfrm>
          <a:off x="15290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18627</xdr:rowOff>
    </xdr:from>
    <xdr:to>
      <xdr:col>23</xdr:col>
      <xdr:colOff>457200</xdr:colOff>
      <xdr:row>86</xdr:row>
      <xdr:rowOff>120227</xdr:rowOff>
    </xdr:to>
    <xdr:sp macro="" textlink="">
      <xdr:nvSpPr>
        <xdr:cNvPr id="262" name="フローチャート : 判断 261"/>
        <xdr:cNvSpPr/>
      </xdr:nvSpPr>
      <xdr:spPr>
        <a:xfrm>
          <a:off x="16129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105004</xdr:rowOff>
    </xdr:from>
    <xdr:ext cx="736600" cy="259045"/>
    <xdr:sp macro="" textlink="">
      <xdr:nvSpPr>
        <xdr:cNvPr id="263" name="テキスト ボックス 262"/>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86</xdr:row>
      <xdr:rowOff>21166</xdr:rowOff>
    </xdr:to>
    <xdr:cxnSp macro="">
      <xdr:nvCxnSpPr>
        <xdr:cNvPr id="264" name="直線コネクタ 263"/>
        <xdr:cNvCxnSpPr/>
      </xdr:nvCxnSpPr>
      <xdr:spPr>
        <a:xfrm>
          <a:off x="14401800" y="1466130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88</xdr:row>
      <xdr:rowOff>160866</xdr:rowOff>
    </xdr:to>
    <xdr:cxnSp macro="">
      <xdr:nvCxnSpPr>
        <xdr:cNvPr id="267" name="直線コネクタ 266"/>
        <xdr:cNvCxnSpPr/>
      </xdr:nvCxnSpPr>
      <xdr:spPr>
        <a:xfrm flipV="1">
          <a:off x="13512800" y="14661304"/>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7" name="円/楕円 276"/>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8"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10584</xdr:rowOff>
    </xdr:from>
    <xdr:to>
      <xdr:col>23</xdr:col>
      <xdr:colOff>457200</xdr:colOff>
      <xdr:row>86</xdr:row>
      <xdr:rowOff>112184</xdr:rowOff>
    </xdr:to>
    <xdr:sp macro="" textlink="">
      <xdr:nvSpPr>
        <xdr:cNvPr id="279" name="円/楕円 278"/>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80" name="テキスト ボックス 279"/>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81" name="円/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83" name="円/楕円 282"/>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84" name="テキスト ボックス 283"/>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5" name="円/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6" name="テキスト ボックス 285"/>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これまでの定員管理計画に基づき、新規採用の抑制、労務職員の退職者不補充などにより、類似団体内で最小を継続している。</a:t>
          </a:r>
          <a:endParaRPr kumimoji="1" lang="en-US" altLang="ja-JP" sz="1300">
            <a:latin typeface="ＭＳ Ｐゴシック"/>
          </a:endParaRPr>
        </a:p>
        <a:p>
          <a:r>
            <a:rPr kumimoji="1" lang="ja-JP" altLang="en-US" sz="1300">
              <a:latin typeface="ＭＳ Ｐゴシック"/>
            </a:rPr>
            <a:t>　事務量などの関係から大幅な職員数削減は困難だが、適正な人員配置により一層の適正化に努める必要がある。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163770</xdr:rowOff>
    </xdr:from>
    <xdr:to>
      <xdr:col>24</xdr:col>
      <xdr:colOff>558800</xdr:colOff>
      <xdr:row>59</xdr:row>
      <xdr:rowOff>1512</xdr:rowOff>
    </xdr:to>
    <xdr:cxnSp macro="">
      <xdr:nvCxnSpPr>
        <xdr:cNvPr id="323" name="直線コネクタ 322"/>
        <xdr:cNvCxnSpPr/>
      </xdr:nvCxnSpPr>
      <xdr:spPr>
        <a:xfrm>
          <a:off x="16179800" y="10107870"/>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145385</xdr:rowOff>
    </xdr:from>
    <xdr:to>
      <xdr:col>23</xdr:col>
      <xdr:colOff>406400</xdr:colOff>
      <xdr:row>58</xdr:row>
      <xdr:rowOff>163770</xdr:rowOff>
    </xdr:to>
    <xdr:cxnSp macro="">
      <xdr:nvCxnSpPr>
        <xdr:cNvPr id="326" name="直線コネクタ 325"/>
        <xdr:cNvCxnSpPr/>
      </xdr:nvCxnSpPr>
      <xdr:spPr>
        <a:xfrm>
          <a:off x="15290800" y="1008948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89263</xdr:rowOff>
    </xdr:from>
    <xdr:to>
      <xdr:col>23</xdr:col>
      <xdr:colOff>457200</xdr:colOff>
      <xdr:row>62</xdr:row>
      <xdr:rowOff>19413</xdr:rowOff>
    </xdr:to>
    <xdr:sp macro="" textlink="">
      <xdr:nvSpPr>
        <xdr:cNvPr id="327" name="フローチャート : 判断 326"/>
        <xdr:cNvSpPr/>
      </xdr:nvSpPr>
      <xdr:spPr>
        <a:xfrm>
          <a:off x="16129000" y="1054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4190</xdr:rowOff>
    </xdr:from>
    <xdr:ext cx="736600" cy="259045"/>
    <xdr:sp macro="" textlink="">
      <xdr:nvSpPr>
        <xdr:cNvPr id="328" name="テキスト ボックス 327"/>
        <xdr:cNvSpPr txBox="1"/>
      </xdr:nvSpPr>
      <xdr:spPr>
        <a:xfrm>
          <a:off x="15798800" y="1063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145385</xdr:rowOff>
    </xdr:from>
    <xdr:to>
      <xdr:col>22</xdr:col>
      <xdr:colOff>203200</xdr:colOff>
      <xdr:row>58</xdr:row>
      <xdr:rowOff>155726</xdr:rowOff>
    </xdr:to>
    <xdr:cxnSp macro="">
      <xdr:nvCxnSpPr>
        <xdr:cNvPr id="329" name="直線コネクタ 328"/>
        <xdr:cNvCxnSpPr/>
      </xdr:nvCxnSpPr>
      <xdr:spPr>
        <a:xfrm flipV="1">
          <a:off x="14401800" y="1008948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144235</xdr:rowOff>
    </xdr:from>
    <xdr:to>
      <xdr:col>21</xdr:col>
      <xdr:colOff>0</xdr:colOff>
      <xdr:row>58</xdr:row>
      <xdr:rowOff>155726</xdr:rowOff>
    </xdr:to>
    <xdr:cxnSp macro="">
      <xdr:nvCxnSpPr>
        <xdr:cNvPr id="332" name="直線コネクタ 331"/>
        <xdr:cNvCxnSpPr/>
      </xdr:nvCxnSpPr>
      <xdr:spPr>
        <a:xfrm>
          <a:off x="13512800" y="1008833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122162</xdr:rowOff>
    </xdr:from>
    <xdr:to>
      <xdr:col>24</xdr:col>
      <xdr:colOff>609600</xdr:colOff>
      <xdr:row>59</xdr:row>
      <xdr:rowOff>52312</xdr:rowOff>
    </xdr:to>
    <xdr:sp macro="" textlink="">
      <xdr:nvSpPr>
        <xdr:cNvPr id="342" name="円/楕円 341"/>
        <xdr:cNvSpPr/>
      </xdr:nvSpPr>
      <xdr:spPr>
        <a:xfrm>
          <a:off x="169672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43439</xdr:rowOff>
    </xdr:from>
    <xdr:ext cx="762000" cy="259045"/>
    <xdr:sp macro="" textlink="">
      <xdr:nvSpPr>
        <xdr:cNvPr id="343" name="定員管理の状況該当値テキスト"/>
        <xdr:cNvSpPr txBox="1"/>
      </xdr:nvSpPr>
      <xdr:spPr>
        <a:xfrm>
          <a:off x="17106900" y="998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112970</xdr:rowOff>
    </xdr:from>
    <xdr:to>
      <xdr:col>23</xdr:col>
      <xdr:colOff>457200</xdr:colOff>
      <xdr:row>59</xdr:row>
      <xdr:rowOff>43120</xdr:rowOff>
    </xdr:to>
    <xdr:sp macro="" textlink="">
      <xdr:nvSpPr>
        <xdr:cNvPr id="344" name="円/楕円 343"/>
        <xdr:cNvSpPr/>
      </xdr:nvSpPr>
      <xdr:spPr>
        <a:xfrm>
          <a:off x="16129000" y="100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53297</xdr:rowOff>
    </xdr:from>
    <xdr:ext cx="736600" cy="259045"/>
    <xdr:sp macro="" textlink="">
      <xdr:nvSpPr>
        <xdr:cNvPr id="345" name="テキスト ボックス 344"/>
        <xdr:cNvSpPr txBox="1"/>
      </xdr:nvSpPr>
      <xdr:spPr>
        <a:xfrm>
          <a:off x="15798800" y="9825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94585</xdr:rowOff>
    </xdr:from>
    <xdr:to>
      <xdr:col>22</xdr:col>
      <xdr:colOff>254000</xdr:colOff>
      <xdr:row>59</xdr:row>
      <xdr:rowOff>24735</xdr:rowOff>
    </xdr:to>
    <xdr:sp macro="" textlink="">
      <xdr:nvSpPr>
        <xdr:cNvPr id="346" name="円/楕円 345"/>
        <xdr:cNvSpPr/>
      </xdr:nvSpPr>
      <xdr:spPr>
        <a:xfrm>
          <a:off x="15240000" y="1003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34912</xdr:rowOff>
    </xdr:from>
    <xdr:ext cx="762000" cy="259045"/>
    <xdr:sp macro="" textlink="">
      <xdr:nvSpPr>
        <xdr:cNvPr id="347" name="テキスト ボックス 346"/>
        <xdr:cNvSpPr txBox="1"/>
      </xdr:nvSpPr>
      <xdr:spPr>
        <a:xfrm>
          <a:off x="14909800" y="980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104926</xdr:rowOff>
    </xdr:from>
    <xdr:to>
      <xdr:col>21</xdr:col>
      <xdr:colOff>50800</xdr:colOff>
      <xdr:row>59</xdr:row>
      <xdr:rowOff>35076</xdr:rowOff>
    </xdr:to>
    <xdr:sp macro="" textlink="">
      <xdr:nvSpPr>
        <xdr:cNvPr id="348" name="円/楕円 347"/>
        <xdr:cNvSpPr/>
      </xdr:nvSpPr>
      <xdr:spPr>
        <a:xfrm>
          <a:off x="14351000" y="100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45253</xdr:rowOff>
    </xdr:from>
    <xdr:ext cx="762000" cy="259045"/>
    <xdr:sp macro="" textlink="">
      <xdr:nvSpPr>
        <xdr:cNvPr id="349" name="テキスト ボックス 348"/>
        <xdr:cNvSpPr txBox="1"/>
      </xdr:nvSpPr>
      <xdr:spPr>
        <a:xfrm>
          <a:off x="14020800" y="98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93435</xdr:rowOff>
    </xdr:from>
    <xdr:to>
      <xdr:col>19</xdr:col>
      <xdr:colOff>533400</xdr:colOff>
      <xdr:row>59</xdr:row>
      <xdr:rowOff>23585</xdr:rowOff>
    </xdr:to>
    <xdr:sp macro="" textlink="">
      <xdr:nvSpPr>
        <xdr:cNvPr id="350" name="円/楕円 349"/>
        <xdr:cNvSpPr/>
      </xdr:nvSpPr>
      <xdr:spPr>
        <a:xfrm>
          <a:off x="13462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33762</xdr:rowOff>
    </xdr:from>
    <xdr:ext cx="762000" cy="259045"/>
    <xdr:sp macro="" textlink="">
      <xdr:nvSpPr>
        <xdr:cNvPr id="351" name="テキスト ボックス 350"/>
        <xdr:cNvSpPr txBox="1"/>
      </xdr:nvSpPr>
      <xdr:spPr>
        <a:xfrm>
          <a:off x="13131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全国市町村平均、北海道市町村平均及び類似団体平均のいずれも下回っている状況にある。</a:t>
          </a:r>
          <a:endParaRPr kumimoji="1" lang="en-US" altLang="ja-JP" sz="1300">
            <a:latin typeface="ＭＳ Ｐゴシック"/>
          </a:endParaRPr>
        </a:p>
        <a:p>
          <a:r>
            <a:rPr kumimoji="1" lang="ja-JP" altLang="en-US" sz="1300">
              <a:latin typeface="ＭＳ Ｐゴシック"/>
            </a:rPr>
            <a:t>　今後も、建設事業のコスト縮減や北斗市総合計画に基づく事業の厳選と計画的事業実施に努め、新規市債発行を最小限に抑えるなど、公債費負担の縮減を図っていく必要がある。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125095</xdr:rowOff>
    </xdr:from>
    <xdr:to>
      <xdr:col>24</xdr:col>
      <xdr:colOff>558800</xdr:colOff>
      <xdr:row>36</xdr:row>
      <xdr:rowOff>143192</xdr:rowOff>
    </xdr:to>
    <xdr:cxnSp macro="">
      <xdr:nvCxnSpPr>
        <xdr:cNvPr id="385" name="直線コネクタ 384"/>
        <xdr:cNvCxnSpPr/>
      </xdr:nvCxnSpPr>
      <xdr:spPr>
        <a:xfrm flipV="1">
          <a:off x="16179800" y="629729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6"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143192</xdr:rowOff>
    </xdr:from>
    <xdr:to>
      <xdr:col>23</xdr:col>
      <xdr:colOff>406400</xdr:colOff>
      <xdr:row>36</xdr:row>
      <xdr:rowOff>155258</xdr:rowOff>
    </xdr:to>
    <xdr:cxnSp macro="">
      <xdr:nvCxnSpPr>
        <xdr:cNvPr id="388" name="直線コネクタ 387"/>
        <xdr:cNvCxnSpPr/>
      </xdr:nvCxnSpPr>
      <xdr:spPr>
        <a:xfrm flipV="1">
          <a:off x="15290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150707</xdr:rowOff>
    </xdr:from>
    <xdr:to>
      <xdr:col>23</xdr:col>
      <xdr:colOff>457200</xdr:colOff>
      <xdr:row>37</xdr:row>
      <xdr:rowOff>80857</xdr:rowOff>
    </xdr:to>
    <xdr:sp macro="" textlink="">
      <xdr:nvSpPr>
        <xdr:cNvPr id="389" name="フローチャート : 判断 388"/>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65634</xdr:rowOff>
    </xdr:from>
    <xdr:ext cx="736600" cy="259045"/>
    <xdr:sp macro="" textlink="">
      <xdr:nvSpPr>
        <xdr:cNvPr id="390" name="テキスト ボックス 389"/>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155258</xdr:rowOff>
    </xdr:from>
    <xdr:to>
      <xdr:col>22</xdr:col>
      <xdr:colOff>203200</xdr:colOff>
      <xdr:row>37</xdr:row>
      <xdr:rowOff>3916</xdr:rowOff>
    </xdr:to>
    <xdr:cxnSp macro="">
      <xdr:nvCxnSpPr>
        <xdr:cNvPr id="391" name="直線コネクタ 390"/>
        <xdr:cNvCxnSpPr/>
      </xdr:nvCxnSpPr>
      <xdr:spPr>
        <a:xfrm flipV="1">
          <a:off x="14401800" y="632745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3916</xdr:rowOff>
    </xdr:from>
    <xdr:to>
      <xdr:col>21</xdr:col>
      <xdr:colOff>0</xdr:colOff>
      <xdr:row>37</xdr:row>
      <xdr:rowOff>17992</xdr:rowOff>
    </xdr:to>
    <xdr:cxnSp macro="">
      <xdr:nvCxnSpPr>
        <xdr:cNvPr id="394" name="直線コネクタ 393"/>
        <xdr:cNvCxnSpPr/>
      </xdr:nvCxnSpPr>
      <xdr:spPr>
        <a:xfrm flipV="1">
          <a:off x="13512800" y="634756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74295</xdr:rowOff>
    </xdr:from>
    <xdr:to>
      <xdr:col>24</xdr:col>
      <xdr:colOff>609600</xdr:colOff>
      <xdr:row>37</xdr:row>
      <xdr:rowOff>4445</xdr:rowOff>
    </xdr:to>
    <xdr:sp macro="" textlink="">
      <xdr:nvSpPr>
        <xdr:cNvPr id="404" name="円/楕円 403"/>
        <xdr:cNvSpPr/>
      </xdr:nvSpPr>
      <xdr:spPr>
        <a:xfrm>
          <a:off x="169672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167022</xdr:rowOff>
    </xdr:from>
    <xdr:ext cx="762000" cy="259045"/>
    <xdr:sp macro="" textlink="">
      <xdr:nvSpPr>
        <xdr:cNvPr id="405" name="公債費負担の状況該当値テキスト"/>
        <xdr:cNvSpPr txBox="1"/>
      </xdr:nvSpPr>
      <xdr:spPr>
        <a:xfrm>
          <a:off x="17106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92392</xdr:rowOff>
    </xdr:from>
    <xdr:to>
      <xdr:col>23</xdr:col>
      <xdr:colOff>457200</xdr:colOff>
      <xdr:row>37</xdr:row>
      <xdr:rowOff>22542</xdr:rowOff>
    </xdr:to>
    <xdr:sp macro="" textlink="">
      <xdr:nvSpPr>
        <xdr:cNvPr id="406" name="円/楕円 405"/>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32719</xdr:rowOff>
    </xdr:from>
    <xdr:ext cx="736600" cy="259045"/>
    <xdr:sp macro="" textlink="">
      <xdr:nvSpPr>
        <xdr:cNvPr id="407" name="テキスト ボックス 406"/>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104458</xdr:rowOff>
    </xdr:from>
    <xdr:to>
      <xdr:col>22</xdr:col>
      <xdr:colOff>254000</xdr:colOff>
      <xdr:row>37</xdr:row>
      <xdr:rowOff>34608</xdr:rowOff>
    </xdr:to>
    <xdr:sp macro="" textlink="">
      <xdr:nvSpPr>
        <xdr:cNvPr id="408" name="円/楕円 407"/>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44785</xdr:rowOff>
    </xdr:from>
    <xdr:ext cx="762000" cy="259045"/>
    <xdr:sp macro="" textlink="">
      <xdr:nvSpPr>
        <xdr:cNvPr id="409" name="テキスト ボックス 408"/>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124566</xdr:rowOff>
    </xdr:from>
    <xdr:to>
      <xdr:col>21</xdr:col>
      <xdr:colOff>50800</xdr:colOff>
      <xdr:row>37</xdr:row>
      <xdr:rowOff>54716</xdr:rowOff>
    </xdr:to>
    <xdr:sp macro="" textlink="">
      <xdr:nvSpPr>
        <xdr:cNvPr id="410" name="円/楕円 409"/>
        <xdr:cNvSpPr/>
      </xdr:nvSpPr>
      <xdr:spPr>
        <a:xfrm>
          <a:off x="14351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64893</xdr:rowOff>
    </xdr:from>
    <xdr:ext cx="762000" cy="259045"/>
    <xdr:sp macro="" textlink="">
      <xdr:nvSpPr>
        <xdr:cNvPr id="411" name="テキスト ボックス 410"/>
        <xdr:cNvSpPr txBox="1"/>
      </xdr:nvSpPr>
      <xdr:spPr>
        <a:xfrm>
          <a:off x="14020800" y="606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138642</xdr:rowOff>
    </xdr:from>
    <xdr:to>
      <xdr:col>19</xdr:col>
      <xdr:colOff>533400</xdr:colOff>
      <xdr:row>37</xdr:row>
      <xdr:rowOff>68792</xdr:rowOff>
    </xdr:to>
    <xdr:sp macro="" textlink="">
      <xdr:nvSpPr>
        <xdr:cNvPr id="412" name="円/楕円 411"/>
        <xdr:cNvSpPr/>
      </xdr:nvSpPr>
      <xdr:spPr>
        <a:xfrm>
          <a:off x="13462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78969</xdr:rowOff>
    </xdr:from>
    <xdr:ext cx="762000" cy="259045"/>
    <xdr:sp macro="" textlink="">
      <xdr:nvSpPr>
        <xdr:cNvPr id="413" name="テキスト ボックス 412"/>
        <xdr:cNvSpPr txBox="1"/>
      </xdr:nvSpPr>
      <xdr:spPr>
        <a:xfrm>
          <a:off x="13131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年度より将来負担比率がゼロを下回り、全国市町村平均、北海道市町村平均及び類似団体平均のいずれも下回っている状況にある。</a:t>
          </a:r>
        </a:p>
        <a:p>
          <a:r>
            <a:rPr kumimoji="1" lang="ja-JP" altLang="en-US" sz="1300">
              <a:latin typeface="ＭＳ Ｐゴシック"/>
            </a:rPr>
            <a:t>　今後、運動公園拡充事業等の合併特例事業が終了することで起債額は徐々に減少していくと見込まれるが、引き続き世代間負担の公平化に配慮しつつ、将来の世代に過剰な負担を残さないよう適正な市債残高の管理に努める必要があ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5"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6" name="フローチャート : 判断 445"/>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100139</xdr:rowOff>
    </xdr:from>
    <xdr:to>
      <xdr:col>23</xdr:col>
      <xdr:colOff>457200</xdr:colOff>
      <xdr:row>15</xdr:row>
      <xdr:rowOff>30289</xdr:rowOff>
    </xdr:to>
    <xdr:sp macro="" textlink="">
      <xdr:nvSpPr>
        <xdr:cNvPr id="447" name="フローチャート : 判断 446"/>
        <xdr:cNvSpPr/>
      </xdr:nvSpPr>
      <xdr:spPr>
        <a:xfrm>
          <a:off x="16129000" y="250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40466</xdr:rowOff>
    </xdr:from>
    <xdr:ext cx="736600" cy="259045"/>
    <xdr:sp macro="" textlink="">
      <xdr:nvSpPr>
        <xdr:cNvPr id="448" name="テキスト ボックス 447"/>
        <xdr:cNvSpPr txBox="1"/>
      </xdr:nvSpPr>
      <xdr:spPr>
        <a:xfrm>
          <a:off x="15798800" y="2269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49" name="フローチャート : 判断 448"/>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0" name="テキスト ボックス 449"/>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2" name="テキスト ボックス 451"/>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4" name="テキスト ボックス 453"/>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47,181
47,024
397.44
21,894,751
21,386,438
465,550
12,551,189
17,364,917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全国市町村平均、北海道市町村平均及び類似団体平均を大きく下回っている。</a:t>
          </a:r>
          <a:endParaRPr kumimoji="1" lang="en-US" altLang="ja-JP" sz="1300">
            <a:latin typeface="ＭＳ Ｐゴシック"/>
          </a:endParaRPr>
        </a:p>
        <a:p>
          <a:r>
            <a:rPr kumimoji="1" lang="ja-JP" altLang="en-US" sz="1300">
              <a:latin typeface="ＭＳ Ｐゴシック"/>
            </a:rPr>
            <a:t>　今後も適正な定員管理を実施し、人件費の抑制に努める必要がある。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58420</xdr:rowOff>
    </xdr:from>
    <xdr:to>
      <xdr:col>7</xdr:col>
      <xdr:colOff>15875</xdr:colOff>
      <xdr:row>32</xdr:row>
      <xdr:rowOff>73660</xdr:rowOff>
    </xdr:to>
    <xdr:cxnSp macro="">
      <xdr:nvCxnSpPr>
        <xdr:cNvPr id="66" name="直線コネクタ 65"/>
        <xdr:cNvCxnSpPr/>
      </xdr:nvCxnSpPr>
      <xdr:spPr>
        <a:xfrm>
          <a:off x="3987800" y="5544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58420</xdr:rowOff>
    </xdr:from>
    <xdr:to>
      <xdr:col>5</xdr:col>
      <xdr:colOff>549275</xdr:colOff>
      <xdr:row>32</xdr:row>
      <xdr:rowOff>111760</xdr:rowOff>
    </xdr:to>
    <xdr:cxnSp macro="">
      <xdr:nvCxnSpPr>
        <xdr:cNvPr id="69" name="直線コネクタ 68"/>
        <xdr:cNvCxnSpPr/>
      </xdr:nvCxnSpPr>
      <xdr:spPr>
        <a:xfrm flipV="1">
          <a:off x="3098800" y="5544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68580</xdr:rowOff>
    </xdr:from>
    <xdr:to>
      <xdr:col>5</xdr:col>
      <xdr:colOff>600075</xdr:colOff>
      <xdr:row>36</xdr:row>
      <xdr:rowOff>170180</xdr:rowOff>
    </xdr:to>
    <xdr:sp macro="" textlink="">
      <xdr:nvSpPr>
        <xdr:cNvPr id="70" name="フローチャート :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104140</xdr:rowOff>
    </xdr:from>
    <xdr:to>
      <xdr:col>4</xdr:col>
      <xdr:colOff>346075</xdr:colOff>
      <xdr:row>32</xdr:row>
      <xdr:rowOff>111760</xdr:rowOff>
    </xdr:to>
    <xdr:cxnSp macro="">
      <xdr:nvCxnSpPr>
        <xdr:cNvPr id="72" name="直線コネクタ 71"/>
        <xdr:cNvCxnSpPr/>
      </xdr:nvCxnSpPr>
      <xdr:spPr>
        <a:xfrm>
          <a:off x="2209800" y="559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96520</xdr:rowOff>
    </xdr:from>
    <xdr:to>
      <xdr:col>3</xdr:col>
      <xdr:colOff>142875</xdr:colOff>
      <xdr:row>32</xdr:row>
      <xdr:rowOff>104140</xdr:rowOff>
    </xdr:to>
    <xdr:cxnSp macro="">
      <xdr:nvCxnSpPr>
        <xdr:cNvPr id="75" name="直線コネクタ 74"/>
        <xdr:cNvCxnSpPr/>
      </xdr:nvCxnSpPr>
      <xdr:spPr>
        <a:xfrm>
          <a:off x="1320800" y="5582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22860</xdr:rowOff>
    </xdr:from>
    <xdr:to>
      <xdr:col>7</xdr:col>
      <xdr:colOff>66675</xdr:colOff>
      <xdr:row>32</xdr:row>
      <xdr:rowOff>124460</xdr:rowOff>
    </xdr:to>
    <xdr:sp macro="" textlink="">
      <xdr:nvSpPr>
        <xdr:cNvPr id="85" name="円/楕円 84"/>
        <xdr:cNvSpPr/>
      </xdr:nvSpPr>
      <xdr:spPr>
        <a:xfrm>
          <a:off x="47752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102887</xdr:rowOff>
    </xdr:from>
    <xdr:ext cx="762000" cy="259045"/>
    <xdr:sp macro="" textlink="">
      <xdr:nvSpPr>
        <xdr:cNvPr id="86" name="人件費該当値テキスト"/>
        <xdr:cNvSpPr txBox="1"/>
      </xdr:nvSpPr>
      <xdr:spPr>
        <a:xfrm>
          <a:off x="4914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7620</xdr:rowOff>
    </xdr:from>
    <xdr:to>
      <xdr:col>5</xdr:col>
      <xdr:colOff>600075</xdr:colOff>
      <xdr:row>32</xdr:row>
      <xdr:rowOff>109220</xdr:rowOff>
    </xdr:to>
    <xdr:sp macro="" textlink="">
      <xdr:nvSpPr>
        <xdr:cNvPr id="87" name="円/楕円 86"/>
        <xdr:cNvSpPr/>
      </xdr:nvSpPr>
      <xdr:spPr>
        <a:xfrm>
          <a:off x="3937000" y="54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30</xdr:row>
      <xdr:rowOff>119397</xdr:rowOff>
    </xdr:from>
    <xdr:ext cx="736600" cy="259045"/>
    <xdr:sp macro="" textlink="">
      <xdr:nvSpPr>
        <xdr:cNvPr id="88" name="テキスト ボックス 87"/>
        <xdr:cNvSpPr txBox="1"/>
      </xdr:nvSpPr>
      <xdr:spPr>
        <a:xfrm>
          <a:off x="3606800" y="526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60960</xdr:rowOff>
    </xdr:from>
    <xdr:to>
      <xdr:col>4</xdr:col>
      <xdr:colOff>396875</xdr:colOff>
      <xdr:row>32</xdr:row>
      <xdr:rowOff>162560</xdr:rowOff>
    </xdr:to>
    <xdr:sp macro="" textlink="">
      <xdr:nvSpPr>
        <xdr:cNvPr id="89" name="円/楕円 88"/>
        <xdr:cNvSpPr/>
      </xdr:nvSpPr>
      <xdr:spPr>
        <a:xfrm>
          <a:off x="3048000" y="55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1287</xdr:rowOff>
    </xdr:from>
    <xdr:ext cx="762000" cy="259045"/>
    <xdr:sp macro="" textlink="">
      <xdr:nvSpPr>
        <xdr:cNvPr id="90" name="テキスト ボックス 89"/>
        <xdr:cNvSpPr txBox="1"/>
      </xdr:nvSpPr>
      <xdr:spPr>
        <a:xfrm>
          <a:off x="2717800" y="531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53340</xdr:rowOff>
    </xdr:from>
    <xdr:to>
      <xdr:col>3</xdr:col>
      <xdr:colOff>193675</xdr:colOff>
      <xdr:row>32</xdr:row>
      <xdr:rowOff>154940</xdr:rowOff>
    </xdr:to>
    <xdr:sp macro="" textlink="">
      <xdr:nvSpPr>
        <xdr:cNvPr id="91" name="円/楕円 90"/>
        <xdr:cNvSpPr/>
      </xdr:nvSpPr>
      <xdr:spPr>
        <a:xfrm>
          <a:off x="2159000" y="55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30</xdr:row>
      <xdr:rowOff>165117</xdr:rowOff>
    </xdr:from>
    <xdr:ext cx="762000" cy="259045"/>
    <xdr:sp macro="" textlink="">
      <xdr:nvSpPr>
        <xdr:cNvPr id="92" name="テキスト ボックス 91"/>
        <xdr:cNvSpPr txBox="1"/>
      </xdr:nvSpPr>
      <xdr:spPr>
        <a:xfrm>
          <a:off x="1828800" y="530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45720</xdr:rowOff>
    </xdr:from>
    <xdr:to>
      <xdr:col>1</xdr:col>
      <xdr:colOff>676275</xdr:colOff>
      <xdr:row>32</xdr:row>
      <xdr:rowOff>147320</xdr:rowOff>
    </xdr:to>
    <xdr:sp macro="" textlink="">
      <xdr:nvSpPr>
        <xdr:cNvPr id="93" name="円/楕円 92"/>
        <xdr:cNvSpPr/>
      </xdr:nvSpPr>
      <xdr:spPr>
        <a:xfrm>
          <a:off x="1270000" y="5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30</xdr:row>
      <xdr:rowOff>157497</xdr:rowOff>
    </xdr:from>
    <xdr:ext cx="762000" cy="259045"/>
    <xdr:sp macro="" textlink="">
      <xdr:nvSpPr>
        <xdr:cNvPr id="94" name="テキスト ボックス 93"/>
        <xdr:cNvSpPr txBox="1"/>
      </xdr:nvSpPr>
      <xdr:spPr>
        <a:xfrm>
          <a:off x="939800" y="530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全国平均は下回っているものの、北海道市町村平均及び類似団体平均を上回っている。</a:t>
          </a:r>
          <a:endParaRPr kumimoji="1" lang="en-US" altLang="ja-JP" sz="1300">
            <a:latin typeface="ＭＳ Ｐゴシック"/>
          </a:endParaRPr>
        </a:p>
        <a:p>
          <a:r>
            <a:rPr kumimoji="1" lang="ja-JP" altLang="en-US" sz="1300">
              <a:latin typeface="ＭＳ Ｐゴシック"/>
            </a:rPr>
            <a:t>　これは、労務費の単価が上昇したことなどによる増加である。</a:t>
          </a:r>
          <a:endParaRPr kumimoji="1" lang="en-US" altLang="ja-JP" sz="1300">
            <a:latin typeface="ＭＳ Ｐゴシック"/>
          </a:endParaRPr>
        </a:p>
        <a:p>
          <a:r>
            <a:rPr kumimoji="1" lang="ja-JP" altLang="en-US" sz="1300">
              <a:latin typeface="ＭＳ Ｐゴシック"/>
            </a:rPr>
            <a:t>　今後も増加は見込まれるがあらゆる分野でコスト縮減を図る必要がある。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29029</xdr:rowOff>
    </xdr:to>
    <xdr:cxnSp macro="">
      <xdr:nvCxnSpPr>
        <xdr:cNvPr id="129" name="直線コネクタ 128"/>
        <xdr:cNvCxnSpPr/>
      </xdr:nvCxnSpPr>
      <xdr:spPr>
        <a:xfrm>
          <a:off x="15671800" y="30607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146050</xdr:rowOff>
    </xdr:to>
    <xdr:cxnSp macro="">
      <xdr:nvCxnSpPr>
        <xdr:cNvPr id="132" name="直線コネクタ 131"/>
        <xdr:cNvCxnSpPr/>
      </xdr:nvCxnSpPr>
      <xdr:spPr>
        <a:xfrm>
          <a:off x="14782800" y="2951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121557</xdr:rowOff>
    </xdr:from>
    <xdr:to>
      <xdr:col>21</xdr:col>
      <xdr:colOff>361950</xdr:colOff>
      <xdr:row>17</xdr:row>
      <xdr:rowOff>37193</xdr:rowOff>
    </xdr:to>
    <xdr:cxnSp macro="">
      <xdr:nvCxnSpPr>
        <xdr:cNvPr id="135" name="直線コネクタ 134"/>
        <xdr:cNvCxnSpPr/>
      </xdr:nvCxnSpPr>
      <xdr:spPr>
        <a:xfrm>
          <a:off x="13893800" y="2864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110671</xdr:rowOff>
    </xdr:from>
    <xdr:to>
      <xdr:col>20</xdr:col>
      <xdr:colOff>158750</xdr:colOff>
      <xdr:row>16</xdr:row>
      <xdr:rowOff>121557</xdr:rowOff>
    </xdr:to>
    <xdr:cxnSp macro="">
      <xdr:nvCxnSpPr>
        <xdr:cNvPr id="138" name="直線コネクタ 137"/>
        <xdr:cNvCxnSpPr/>
      </xdr:nvCxnSpPr>
      <xdr:spPr>
        <a:xfrm>
          <a:off x="13004800" y="2853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149679</xdr:rowOff>
    </xdr:from>
    <xdr:to>
      <xdr:col>24</xdr:col>
      <xdr:colOff>82550</xdr:colOff>
      <xdr:row>18</xdr:row>
      <xdr:rowOff>79829</xdr:rowOff>
    </xdr:to>
    <xdr:sp macro="" textlink="">
      <xdr:nvSpPr>
        <xdr:cNvPr id="148" name="円/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50" name="円/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2" name="円/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70757</xdr:rowOff>
    </xdr:from>
    <xdr:to>
      <xdr:col>20</xdr:col>
      <xdr:colOff>209550</xdr:colOff>
      <xdr:row>17</xdr:row>
      <xdr:rowOff>907</xdr:rowOff>
    </xdr:to>
    <xdr:sp macro="" textlink="">
      <xdr:nvSpPr>
        <xdr:cNvPr id="154" name="円/楕円 153"/>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157134</xdr:rowOff>
    </xdr:from>
    <xdr:ext cx="762000" cy="259045"/>
    <xdr:sp macro="" textlink="">
      <xdr:nvSpPr>
        <xdr:cNvPr id="155" name="テキスト ボックス 154"/>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6" name="円/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57" name="テキスト ボックス 156"/>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全国市町村平均、北海道市町村平均及び類似団体平均を大きく上回っている。</a:t>
          </a:r>
          <a:endParaRPr kumimoji="1" lang="en-US" altLang="ja-JP" sz="1300">
            <a:latin typeface="ＭＳ Ｐゴシック"/>
          </a:endParaRPr>
        </a:p>
        <a:p>
          <a:r>
            <a:rPr kumimoji="1" lang="ja-JP" altLang="en-US" sz="1300">
              <a:latin typeface="ＭＳ Ｐゴシック"/>
            </a:rPr>
            <a:t>　これは、独自の医療助成制度を実施していることによるものである。</a:t>
          </a:r>
          <a:endParaRPr kumimoji="1" lang="en-US" altLang="ja-JP" sz="1300">
            <a:latin typeface="ＭＳ Ｐゴシック"/>
          </a:endParaRPr>
        </a:p>
        <a:p>
          <a:r>
            <a:rPr kumimoji="1" lang="ja-JP" altLang="en-US" sz="1300">
              <a:latin typeface="ＭＳ Ｐゴシック"/>
            </a:rPr>
            <a:t>今後更に少子高齢化対策や社会保障制度に基づく福祉施策に要する扶助費の増額が見込まれるが、財政運営を圧迫しないよう現行水準の維持に努める必要がある。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56243</xdr:rowOff>
    </xdr:from>
    <xdr:to>
      <xdr:col>7</xdr:col>
      <xdr:colOff>15875</xdr:colOff>
      <xdr:row>60</xdr:row>
      <xdr:rowOff>165100</xdr:rowOff>
    </xdr:to>
    <xdr:cxnSp macro="">
      <xdr:nvCxnSpPr>
        <xdr:cNvPr id="192" name="直線コネクタ 191"/>
        <xdr:cNvCxnSpPr/>
      </xdr:nvCxnSpPr>
      <xdr:spPr>
        <a:xfrm>
          <a:off x="3987800" y="103432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34472</xdr:rowOff>
    </xdr:from>
    <xdr:to>
      <xdr:col>5</xdr:col>
      <xdr:colOff>549275</xdr:colOff>
      <xdr:row>60</xdr:row>
      <xdr:rowOff>56243</xdr:rowOff>
    </xdr:to>
    <xdr:cxnSp macro="">
      <xdr:nvCxnSpPr>
        <xdr:cNvPr id="195" name="直線コネクタ 194"/>
        <xdr:cNvCxnSpPr/>
      </xdr:nvCxnSpPr>
      <xdr:spPr>
        <a:xfrm>
          <a:off x="3098800" y="10321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8165</xdr:rowOff>
    </xdr:from>
    <xdr:to>
      <xdr:col>5</xdr:col>
      <xdr:colOff>600075</xdr:colOff>
      <xdr:row>57</xdr:row>
      <xdr:rowOff>109765</xdr:rowOff>
    </xdr:to>
    <xdr:sp macro="" textlink="">
      <xdr:nvSpPr>
        <xdr:cNvPr id="196" name="フローチャート : 判断 195"/>
        <xdr:cNvSpPr/>
      </xdr:nvSpPr>
      <xdr:spPr>
        <a:xfrm>
          <a:off x="3937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119942</xdr:rowOff>
    </xdr:from>
    <xdr:ext cx="736600" cy="259045"/>
    <xdr:sp macro="" textlink="">
      <xdr:nvSpPr>
        <xdr:cNvPr id="197" name="テキスト ボックス 196"/>
        <xdr:cNvSpPr txBox="1"/>
      </xdr:nvSpPr>
      <xdr:spPr>
        <a:xfrm>
          <a:off x="3606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34472</xdr:rowOff>
    </xdr:from>
    <xdr:to>
      <xdr:col>4</xdr:col>
      <xdr:colOff>346075</xdr:colOff>
      <xdr:row>60</xdr:row>
      <xdr:rowOff>34472</xdr:rowOff>
    </xdr:to>
    <xdr:cxnSp macro="">
      <xdr:nvCxnSpPr>
        <xdr:cNvPr id="198" name="直線コネクタ 197"/>
        <xdr:cNvCxnSpPr/>
      </xdr:nvCxnSpPr>
      <xdr:spPr>
        <a:xfrm>
          <a:off x="2209800" y="1032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34472</xdr:rowOff>
    </xdr:from>
    <xdr:to>
      <xdr:col>3</xdr:col>
      <xdr:colOff>142875</xdr:colOff>
      <xdr:row>60</xdr:row>
      <xdr:rowOff>34472</xdr:rowOff>
    </xdr:to>
    <xdr:cxnSp macro="">
      <xdr:nvCxnSpPr>
        <xdr:cNvPr id="201" name="直線コネクタ 200"/>
        <xdr:cNvCxnSpPr/>
      </xdr:nvCxnSpPr>
      <xdr:spPr>
        <a:xfrm>
          <a:off x="1320800" y="1032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114300</xdr:rowOff>
    </xdr:from>
    <xdr:to>
      <xdr:col>7</xdr:col>
      <xdr:colOff>66675</xdr:colOff>
      <xdr:row>61</xdr:row>
      <xdr:rowOff>44450</xdr:rowOff>
    </xdr:to>
    <xdr:sp macro="" textlink="">
      <xdr:nvSpPr>
        <xdr:cNvPr id="211" name="円/楕円 210"/>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22877</xdr:rowOff>
    </xdr:from>
    <xdr:ext cx="762000" cy="259045"/>
    <xdr:sp macro="" textlink="">
      <xdr:nvSpPr>
        <xdr:cNvPr id="212" name="扶助費該当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5443</xdr:rowOff>
    </xdr:from>
    <xdr:to>
      <xdr:col>5</xdr:col>
      <xdr:colOff>600075</xdr:colOff>
      <xdr:row>60</xdr:row>
      <xdr:rowOff>107043</xdr:rowOff>
    </xdr:to>
    <xdr:sp macro="" textlink="">
      <xdr:nvSpPr>
        <xdr:cNvPr id="213" name="円/楕円 212"/>
        <xdr:cNvSpPr/>
      </xdr:nvSpPr>
      <xdr:spPr>
        <a:xfrm>
          <a:off x="3937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91820</xdr:rowOff>
    </xdr:from>
    <xdr:ext cx="736600" cy="259045"/>
    <xdr:sp macro="" textlink="">
      <xdr:nvSpPr>
        <xdr:cNvPr id="214" name="テキスト ボックス 213"/>
        <xdr:cNvSpPr txBox="1"/>
      </xdr:nvSpPr>
      <xdr:spPr>
        <a:xfrm>
          <a:off x="3606800" y="1037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155122</xdr:rowOff>
    </xdr:from>
    <xdr:to>
      <xdr:col>4</xdr:col>
      <xdr:colOff>396875</xdr:colOff>
      <xdr:row>60</xdr:row>
      <xdr:rowOff>85272</xdr:rowOff>
    </xdr:to>
    <xdr:sp macro="" textlink="">
      <xdr:nvSpPr>
        <xdr:cNvPr id="215" name="円/楕円 214"/>
        <xdr:cNvSpPr/>
      </xdr:nvSpPr>
      <xdr:spPr>
        <a:xfrm>
          <a:off x="3048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70049</xdr:rowOff>
    </xdr:from>
    <xdr:ext cx="762000" cy="259045"/>
    <xdr:sp macro="" textlink="">
      <xdr:nvSpPr>
        <xdr:cNvPr id="216" name="テキスト ボックス 215"/>
        <xdr:cNvSpPr txBox="1"/>
      </xdr:nvSpPr>
      <xdr:spPr>
        <a:xfrm>
          <a:off x="2717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155122</xdr:rowOff>
    </xdr:from>
    <xdr:to>
      <xdr:col>3</xdr:col>
      <xdr:colOff>193675</xdr:colOff>
      <xdr:row>60</xdr:row>
      <xdr:rowOff>85272</xdr:rowOff>
    </xdr:to>
    <xdr:sp macro="" textlink="">
      <xdr:nvSpPr>
        <xdr:cNvPr id="217" name="円/楕円 216"/>
        <xdr:cNvSpPr/>
      </xdr:nvSpPr>
      <xdr:spPr>
        <a:xfrm>
          <a:off x="2159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70049</xdr:rowOff>
    </xdr:from>
    <xdr:ext cx="762000" cy="259045"/>
    <xdr:sp macro="" textlink="">
      <xdr:nvSpPr>
        <xdr:cNvPr id="218" name="テキスト ボックス 217"/>
        <xdr:cNvSpPr txBox="1"/>
      </xdr:nvSpPr>
      <xdr:spPr>
        <a:xfrm>
          <a:off x="1828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155122</xdr:rowOff>
    </xdr:from>
    <xdr:to>
      <xdr:col>1</xdr:col>
      <xdr:colOff>676275</xdr:colOff>
      <xdr:row>60</xdr:row>
      <xdr:rowOff>85272</xdr:rowOff>
    </xdr:to>
    <xdr:sp macro="" textlink="">
      <xdr:nvSpPr>
        <xdr:cNvPr id="219" name="円/楕円 218"/>
        <xdr:cNvSpPr/>
      </xdr:nvSpPr>
      <xdr:spPr>
        <a:xfrm>
          <a:off x="1270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70049</xdr:rowOff>
    </xdr:from>
    <xdr:ext cx="762000" cy="259045"/>
    <xdr:sp macro="" textlink="">
      <xdr:nvSpPr>
        <xdr:cNvPr id="220" name="テキスト ボックス 219"/>
        <xdr:cNvSpPr txBox="1"/>
      </xdr:nvSpPr>
      <xdr:spPr>
        <a:xfrm>
          <a:off x="939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全国市町村平均、北海道市町村平均及び類似団体平均を下回っている。</a:t>
          </a:r>
          <a:endParaRPr kumimoji="1" lang="en-US" altLang="ja-JP" sz="1300">
            <a:latin typeface="ＭＳ Ｐゴシック"/>
          </a:endParaRPr>
        </a:p>
        <a:p>
          <a:r>
            <a:rPr kumimoji="1" lang="ja-JP" altLang="en-US" sz="1300">
              <a:latin typeface="ＭＳ Ｐゴシック"/>
            </a:rPr>
            <a:t>　主な経費は特別会計への繰出金である。</a:t>
          </a:r>
          <a:endParaRPr kumimoji="1" lang="en-US" altLang="ja-JP" sz="1300">
            <a:latin typeface="ＭＳ Ｐゴシック"/>
          </a:endParaRPr>
        </a:p>
        <a:p>
          <a:r>
            <a:rPr kumimoji="1" lang="ja-JP" altLang="en-US" sz="1300">
              <a:latin typeface="ＭＳ Ｐゴシック"/>
            </a:rPr>
            <a:t>　今後は、繰出の必要な会計については、独立採算の原則に立ち、健全経営に努める必要がある。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92710</xdr:rowOff>
    </xdr:from>
    <xdr:to>
      <xdr:col>24</xdr:col>
      <xdr:colOff>31750</xdr:colOff>
      <xdr:row>53</xdr:row>
      <xdr:rowOff>100330</xdr:rowOff>
    </xdr:to>
    <xdr:cxnSp macro="">
      <xdr:nvCxnSpPr>
        <xdr:cNvPr id="253" name="直線コネクタ 252"/>
        <xdr:cNvCxnSpPr/>
      </xdr:nvCxnSpPr>
      <xdr:spPr>
        <a:xfrm>
          <a:off x="15671800" y="9179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92710</xdr:rowOff>
    </xdr:from>
    <xdr:to>
      <xdr:col>22</xdr:col>
      <xdr:colOff>565150</xdr:colOff>
      <xdr:row>53</xdr:row>
      <xdr:rowOff>92710</xdr:rowOff>
    </xdr:to>
    <xdr:cxnSp macro="">
      <xdr:nvCxnSpPr>
        <xdr:cNvPr id="256" name="直線コネクタ 255"/>
        <xdr:cNvCxnSpPr/>
      </xdr:nvCxnSpPr>
      <xdr:spPr>
        <a:xfrm>
          <a:off x="14782800" y="9179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11430</xdr:rowOff>
    </xdr:from>
    <xdr:to>
      <xdr:col>22</xdr:col>
      <xdr:colOff>615950</xdr:colOff>
      <xdr:row>55</xdr:row>
      <xdr:rowOff>113030</xdr:rowOff>
    </xdr:to>
    <xdr:sp macro="" textlink="">
      <xdr:nvSpPr>
        <xdr:cNvPr id="257" name="フローチャート : 判断 256"/>
        <xdr:cNvSpPr/>
      </xdr:nvSpPr>
      <xdr:spPr>
        <a:xfrm>
          <a:off x="15621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97807</xdr:rowOff>
    </xdr:from>
    <xdr:ext cx="736600" cy="259045"/>
    <xdr:sp macro="" textlink="">
      <xdr:nvSpPr>
        <xdr:cNvPr id="258" name="テキスト ボックス 257"/>
        <xdr:cNvSpPr txBox="1"/>
      </xdr:nvSpPr>
      <xdr:spPr>
        <a:xfrm>
          <a:off x="15290800" y="95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77470</xdr:rowOff>
    </xdr:from>
    <xdr:to>
      <xdr:col>21</xdr:col>
      <xdr:colOff>361950</xdr:colOff>
      <xdr:row>53</xdr:row>
      <xdr:rowOff>92710</xdr:rowOff>
    </xdr:to>
    <xdr:cxnSp macro="">
      <xdr:nvCxnSpPr>
        <xdr:cNvPr id="259" name="直線コネクタ 258"/>
        <xdr:cNvCxnSpPr/>
      </xdr:nvCxnSpPr>
      <xdr:spPr>
        <a:xfrm>
          <a:off x="13893800" y="9164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77470</xdr:rowOff>
    </xdr:from>
    <xdr:to>
      <xdr:col>20</xdr:col>
      <xdr:colOff>158750</xdr:colOff>
      <xdr:row>53</xdr:row>
      <xdr:rowOff>77470</xdr:rowOff>
    </xdr:to>
    <xdr:cxnSp macro="">
      <xdr:nvCxnSpPr>
        <xdr:cNvPr id="262" name="直線コネクタ 261"/>
        <xdr:cNvCxnSpPr/>
      </xdr:nvCxnSpPr>
      <xdr:spPr>
        <a:xfrm>
          <a:off x="13004800" y="9164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49530</xdr:rowOff>
    </xdr:from>
    <xdr:to>
      <xdr:col>24</xdr:col>
      <xdr:colOff>82550</xdr:colOff>
      <xdr:row>53</xdr:row>
      <xdr:rowOff>151130</xdr:rowOff>
    </xdr:to>
    <xdr:sp macro="" textlink="">
      <xdr:nvSpPr>
        <xdr:cNvPr id="272" name="円/楕円 271"/>
        <xdr:cNvSpPr/>
      </xdr:nvSpPr>
      <xdr:spPr>
        <a:xfrm>
          <a:off x="164592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66057</xdr:rowOff>
    </xdr:from>
    <xdr:ext cx="762000" cy="259045"/>
    <xdr:sp macro="" textlink="">
      <xdr:nvSpPr>
        <xdr:cNvPr id="273" name="その他該当値テキスト"/>
        <xdr:cNvSpPr txBox="1"/>
      </xdr:nvSpPr>
      <xdr:spPr>
        <a:xfrm>
          <a:off x="165989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41910</xdr:rowOff>
    </xdr:from>
    <xdr:to>
      <xdr:col>22</xdr:col>
      <xdr:colOff>615950</xdr:colOff>
      <xdr:row>53</xdr:row>
      <xdr:rowOff>143510</xdr:rowOff>
    </xdr:to>
    <xdr:sp macro="" textlink="">
      <xdr:nvSpPr>
        <xdr:cNvPr id="274" name="円/楕円 273"/>
        <xdr:cNvSpPr/>
      </xdr:nvSpPr>
      <xdr:spPr>
        <a:xfrm>
          <a:off x="15621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153687</xdr:rowOff>
    </xdr:from>
    <xdr:ext cx="736600" cy="259045"/>
    <xdr:sp macro="" textlink="">
      <xdr:nvSpPr>
        <xdr:cNvPr id="275" name="テキスト ボックス 274"/>
        <xdr:cNvSpPr txBox="1"/>
      </xdr:nvSpPr>
      <xdr:spPr>
        <a:xfrm>
          <a:off x="15290800" y="889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41910</xdr:rowOff>
    </xdr:from>
    <xdr:to>
      <xdr:col>21</xdr:col>
      <xdr:colOff>412750</xdr:colOff>
      <xdr:row>53</xdr:row>
      <xdr:rowOff>143510</xdr:rowOff>
    </xdr:to>
    <xdr:sp macro="" textlink="">
      <xdr:nvSpPr>
        <xdr:cNvPr id="276" name="円/楕円 275"/>
        <xdr:cNvSpPr/>
      </xdr:nvSpPr>
      <xdr:spPr>
        <a:xfrm>
          <a:off x="14732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153687</xdr:rowOff>
    </xdr:from>
    <xdr:ext cx="762000" cy="259045"/>
    <xdr:sp macro="" textlink="">
      <xdr:nvSpPr>
        <xdr:cNvPr id="277" name="テキスト ボックス 276"/>
        <xdr:cNvSpPr txBox="1"/>
      </xdr:nvSpPr>
      <xdr:spPr>
        <a:xfrm>
          <a:off x="14401800" y="88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26670</xdr:rowOff>
    </xdr:from>
    <xdr:to>
      <xdr:col>20</xdr:col>
      <xdr:colOff>209550</xdr:colOff>
      <xdr:row>53</xdr:row>
      <xdr:rowOff>128270</xdr:rowOff>
    </xdr:to>
    <xdr:sp macro="" textlink="">
      <xdr:nvSpPr>
        <xdr:cNvPr id="278" name="円/楕円 277"/>
        <xdr:cNvSpPr/>
      </xdr:nvSpPr>
      <xdr:spPr>
        <a:xfrm>
          <a:off x="13843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138447</xdr:rowOff>
    </xdr:from>
    <xdr:ext cx="762000" cy="259045"/>
    <xdr:sp macro="" textlink="">
      <xdr:nvSpPr>
        <xdr:cNvPr id="279" name="テキスト ボックス 278"/>
        <xdr:cNvSpPr txBox="1"/>
      </xdr:nvSpPr>
      <xdr:spPr>
        <a:xfrm>
          <a:off x="13512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26670</xdr:rowOff>
    </xdr:from>
    <xdr:to>
      <xdr:col>19</xdr:col>
      <xdr:colOff>6350</xdr:colOff>
      <xdr:row>53</xdr:row>
      <xdr:rowOff>128270</xdr:rowOff>
    </xdr:to>
    <xdr:sp macro="" textlink="">
      <xdr:nvSpPr>
        <xdr:cNvPr id="280" name="円/楕円 279"/>
        <xdr:cNvSpPr/>
      </xdr:nvSpPr>
      <xdr:spPr>
        <a:xfrm>
          <a:off x="12954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138447</xdr:rowOff>
    </xdr:from>
    <xdr:ext cx="762000" cy="259045"/>
    <xdr:sp macro="" textlink="">
      <xdr:nvSpPr>
        <xdr:cNvPr id="281" name="テキスト ボックス 280"/>
        <xdr:cNvSpPr txBox="1"/>
      </xdr:nvSpPr>
      <xdr:spPr>
        <a:xfrm>
          <a:off x="12623800" y="888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全国市町村平均、北海道市町村平均及び類似団体平均を大きく上回っている。</a:t>
          </a:r>
          <a:endParaRPr kumimoji="1" lang="en-US" altLang="ja-JP" sz="1300">
            <a:latin typeface="ＭＳ Ｐゴシック"/>
          </a:endParaRPr>
        </a:p>
        <a:p>
          <a:r>
            <a:rPr kumimoji="1" lang="ja-JP" altLang="en-US" sz="1300">
              <a:latin typeface="ＭＳ Ｐゴシック"/>
            </a:rPr>
            <a:t>　これは、消防や廃棄物処理等一部事務組合に対する負担金が類似団体平均に比べ高いことが理由である。</a:t>
          </a:r>
          <a:endParaRPr kumimoji="1" lang="en-US" altLang="ja-JP" sz="1300">
            <a:latin typeface="ＭＳ Ｐゴシック"/>
          </a:endParaRPr>
        </a:p>
        <a:p>
          <a:r>
            <a:rPr kumimoji="1" lang="ja-JP" altLang="en-US" sz="1300">
              <a:latin typeface="ＭＳ Ｐゴシック"/>
            </a:rPr>
            <a:t>　今後は、人件費をはじめとする経費の縮減を図り、負担金の縮減を図る必要がある。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110998</xdr:rowOff>
    </xdr:to>
    <xdr:cxnSp macro="">
      <xdr:nvCxnSpPr>
        <xdr:cNvPr id="311" name="直線コネクタ 310"/>
        <xdr:cNvCxnSpPr/>
      </xdr:nvCxnSpPr>
      <xdr:spPr>
        <a:xfrm flipV="1">
          <a:off x="15671800" y="6445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110998</xdr:rowOff>
    </xdr:to>
    <xdr:cxnSp macro="">
      <xdr:nvCxnSpPr>
        <xdr:cNvPr id="314" name="直線コネクタ 313"/>
        <xdr:cNvCxnSpPr/>
      </xdr:nvCxnSpPr>
      <xdr:spPr>
        <a:xfrm>
          <a:off x="14782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5" name="フローチャート :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110998</xdr:rowOff>
    </xdr:to>
    <xdr:cxnSp macro="">
      <xdr:nvCxnSpPr>
        <xdr:cNvPr id="317" name="直線コネクタ 316"/>
        <xdr:cNvCxnSpPr/>
      </xdr:nvCxnSpPr>
      <xdr:spPr>
        <a:xfrm flipV="1">
          <a:off x="13893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110998</xdr:rowOff>
    </xdr:to>
    <xdr:cxnSp macro="">
      <xdr:nvCxnSpPr>
        <xdr:cNvPr id="320" name="直線コネクタ 319"/>
        <xdr:cNvCxnSpPr/>
      </xdr:nvCxnSpPr>
      <xdr:spPr>
        <a:xfrm>
          <a:off x="13004800" y="6440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30" name="円/楕円 329"/>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31"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2" name="円/楕円 331"/>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3" name="テキスト ボックス 332"/>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34" name="円/楕円 333"/>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35" name="テキスト ボックス 334"/>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36" name="円/楕円 335"/>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37" name="テキスト ボックス 336"/>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38" name="円/楕円 337"/>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39" name="テキスト ボックス 338"/>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全国市町村平均、北海道市町村平均及び類似団体平均を下回っている。</a:t>
          </a:r>
          <a:endParaRPr kumimoji="1" lang="en-US" altLang="ja-JP" sz="1300">
            <a:latin typeface="ＭＳ Ｐゴシック"/>
          </a:endParaRPr>
        </a:p>
        <a:p>
          <a:r>
            <a:rPr kumimoji="1" lang="ja-JP" altLang="en-US" sz="1300">
              <a:latin typeface="ＭＳ Ｐゴシック"/>
            </a:rPr>
            <a:t>　今後も建設事業のコスト縮減や北斗市総合計画に基づく事業の厳選と計画的事業実施に努め、新規市債発行を最小限に抑えるなど、公債費負担の縮減を図る必要がある。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144145</xdr:rowOff>
    </xdr:from>
    <xdr:to>
      <xdr:col>7</xdr:col>
      <xdr:colOff>15875</xdr:colOff>
      <xdr:row>74</xdr:row>
      <xdr:rowOff>149860</xdr:rowOff>
    </xdr:to>
    <xdr:cxnSp macro="">
      <xdr:nvCxnSpPr>
        <xdr:cNvPr id="371" name="直線コネクタ 370"/>
        <xdr:cNvCxnSpPr/>
      </xdr:nvCxnSpPr>
      <xdr:spPr>
        <a:xfrm flipV="1">
          <a:off x="3987800" y="128314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116222</xdr:rowOff>
    </xdr:from>
    <xdr:ext cx="762000" cy="259045"/>
    <xdr:sp macro="" textlink="">
      <xdr:nvSpPr>
        <xdr:cNvPr id="372" name="公債費平均値テキスト"/>
        <xdr:cNvSpPr txBox="1"/>
      </xdr:nvSpPr>
      <xdr:spPr>
        <a:xfrm>
          <a:off x="4914900" y="1280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74</xdr:row>
      <xdr:rowOff>151765</xdr:rowOff>
    </xdr:to>
    <xdr:cxnSp macro="">
      <xdr:nvCxnSpPr>
        <xdr:cNvPr id="374" name="直線コネクタ 373"/>
        <xdr:cNvCxnSpPr/>
      </xdr:nvCxnSpPr>
      <xdr:spPr>
        <a:xfrm flipV="1">
          <a:off x="3098800" y="12837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95250</xdr:rowOff>
    </xdr:from>
    <xdr:to>
      <xdr:col>5</xdr:col>
      <xdr:colOff>600075</xdr:colOff>
      <xdr:row>75</xdr:row>
      <xdr:rowOff>25400</xdr:rowOff>
    </xdr:to>
    <xdr:sp macro="" textlink="">
      <xdr:nvSpPr>
        <xdr:cNvPr id="375" name="フローチャート : 判断 374"/>
        <xdr:cNvSpPr/>
      </xdr:nvSpPr>
      <xdr:spPr>
        <a:xfrm>
          <a:off x="3937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35577</xdr:rowOff>
    </xdr:from>
    <xdr:ext cx="736600" cy="259045"/>
    <xdr:sp macro="" textlink="">
      <xdr:nvSpPr>
        <xdr:cNvPr id="376" name="テキスト ボックス 375"/>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149860</xdr:rowOff>
    </xdr:from>
    <xdr:to>
      <xdr:col>4</xdr:col>
      <xdr:colOff>346075</xdr:colOff>
      <xdr:row>74</xdr:row>
      <xdr:rowOff>151765</xdr:rowOff>
    </xdr:to>
    <xdr:cxnSp macro="">
      <xdr:nvCxnSpPr>
        <xdr:cNvPr id="377" name="直線コネクタ 376"/>
        <xdr:cNvCxnSpPr/>
      </xdr:nvCxnSpPr>
      <xdr:spPr>
        <a:xfrm>
          <a:off x="2209800" y="12837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149860</xdr:rowOff>
    </xdr:from>
    <xdr:to>
      <xdr:col>3</xdr:col>
      <xdr:colOff>142875</xdr:colOff>
      <xdr:row>74</xdr:row>
      <xdr:rowOff>159385</xdr:rowOff>
    </xdr:to>
    <xdr:cxnSp macro="">
      <xdr:nvCxnSpPr>
        <xdr:cNvPr id="380" name="直線コネクタ 379"/>
        <xdr:cNvCxnSpPr/>
      </xdr:nvCxnSpPr>
      <xdr:spPr>
        <a:xfrm flipV="1">
          <a:off x="1320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93345</xdr:rowOff>
    </xdr:from>
    <xdr:to>
      <xdr:col>7</xdr:col>
      <xdr:colOff>66675</xdr:colOff>
      <xdr:row>75</xdr:row>
      <xdr:rowOff>23495</xdr:rowOff>
    </xdr:to>
    <xdr:sp macro="" textlink="">
      <xdr:nvSpPr>
        <xdr:cNvPr id="390" name="円/楕円 389"/>
        <xdr:cNvSpPr/>
      </xdr:nvSpPr>
      <xdr:spPr>
        <a:xfrm>
          <a:off x="47752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1922</xdr:rowOff>
    </xdr:from>
    <xdr:ext cx="762000" cy="259045"/>
    <xdr:sp macro="" textlink="">
      <xdr:nvSpPr>
        <xdr:cNvPr id="391" name="公債費該当値テキスト"/>
        <xdr:cNvSpPr txBox="1"/>
      </xdr:nvSpPr>
      <xdr:spPr>
        <a:xfrm>
          <a:off x="4914900" y="1268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92" name="円/楕円 391"/>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13987</xdr:rowOff>
    </xdr:from>
    <xdr:ext cx="736600" cy="259045"/>
    <xdr:sp macro="" textlink="">
      <xdr:nvSpPr>
        <xdr:cNvPr id="393" name="テキスト ボックス 392"/>
        <xdr:cNvSpPr txBox="1"/>
      </xdr:nvSpPr>
      <xdr:spPr>
        <a:xfrm>
          <a:off x="3606800" y="1287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100965</xdr:rowOff>
    </xdr:from>
    <xdr:to>
      <xdr:col>4</xdr:col>
      <xdr:colOff>396875</xdr:colOff>
      <xdr:row>75</xdr:row>
      <xdr:rowOff>31115</xdr:rowOff>
    </xdr:to>
    <xdr:sp macro="" textlink="">
      <xdr:nvSpPr>
        <xdr:cNvPr id="394" name="円/楕円 393"/>
        <xdr:cNvSpPr/>
      </xdr:nvSpPr>
      <xdr:spPr>
        <a:xfrm>
          <a:off x="3048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41292</xdr:rowOff>
    </xdr:from>
    <xdr:ext cx="762000" cy="259045"/>
    <xdr:sp macro="" textlink="">
      <xdr:nvSpPr>
        <xdr:cNvPr id="395" name="テキスト ボックス 394"/>
        <xdr:cNvSpPr txBox="1"/>
      </xdr:nvSpPr>
      <xdr:spPr>
        <a:xfrm>
          <a:off x="2717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99060</xdr:rowOff>
    </xdr:from>
    <xdr:to>
      <xdr:col>3</xdr:col>
      <xdr:colOff>193675</xdr:colOff>
      <xdr:row>75</xdr:row>
      <xdr:rowOff>29210</xdr:rowOff>
    </xdr:to>
    <xdr:sp macro="" textlink="">
      <xdr:nvSpPr>
        <xdr:cNvPr id="396" name="円/楕円 395"/>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39387</xdr:rowOff>
    </xdr:from>
    <xdr:ext cx="762000" cy="259045"/>
    <xdr:sp macro="" textlink="">
      <xdr:nvSpPr>
        <xdr:cNvPr id="397" name="テキスト ボックス 396"/>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108585</xdr:rowOff>
    </xdr:from>
    <xdr:to>
      <xdr:col>1</xdr:col>
      <xdr:colOff>676275</xdr:colOff>
      <xdr:row>75</xdr:row>
      <xdr:rowOff>38735</xdr:rowOff>
    </xdr:to>
    <xdr:sp macro="" textlink="">
      <xdr:nvSpPr>
        <xdr:cNvPr id="398" name="円/楕円 397"/>
        <xdr:cNvSpPr/>
      </xdr:nvSpPr>
      <xdr:spPr>
        <a:xfrm>
          <a:off x="1270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48912</xdr:rowOff>
    </xdr:from>
    <xdr:ext cx="762000" cy="259045"/>
    <xdr:sp macro="" textlink="">
      <xdr:nvSpPr>
        <xdr:cNvPr id="399" name="テキスト ボックス 398"/>
        <xdr:cNvSpPr txBox="1"/>
      </xdr:nvSpPr>
      <xdr:spPr>
        <a:xfrm>
          <a:off x="939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公債費以外の数値については、建設事業のコスト縮減や北斗市総合計画に基づく事業の厳選と計画的事業実施に努める必要がある。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73661</xdr:rowOff>
    </xdr:from>
    <xdr:to>
      <xdr:col>24</xdr:col>
      <xdr:colOff>31750</xdr:colOff>
      <xdr:row>77</xdr:row>
      <xdr:rowOff>134620</xdr:rowOff>
    </xdr:to>
    <xdr:cxnSp macro="">
      <xdr:nvCxnSpPr>
        <xdr:cNvPr id="432" name="直線コネクタ 431"/>
        <xdr:cNvCxnSpPr/>
      </xdr:nvCxnSpPr>
      <xdr:spPr>
        <a:xfrm>
          <a:off x="15671800" y="132753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50800</xdr:rowOff>
    </xdr:from>
    <xdr:to>
      <xdr:col>22</xdr:col>
      <xdr:colOff>565150</xdr:colOff>
      <xdr:row>77</xdr:row>
      <xdr:rowOff>73661</xdr:rowOff>
    </xdr:to>
    <xdr:cxnSp macro="">
      <xdr:nvCxnSpPr>
        <xdr:cNvPr id="435" name="直線コネクタ 434"/>
        <xdr:cNvCxnSpPr/>
      </xdr:nvCxnSpPr>
      <xdr:spPr>
        <a:xfrm>
          <a:off x="14782800" y="13252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6" name="フローチャート : 判断 435"/>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7" name="テキスト ボックス 436"/>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77</xdr:row>
      <xdr:rowOff>50800</xdr:rowOff>
    </xdr:to>
    <xdr:cxnSp macro="">
      <xdr:nvCxnSpPr>
        <xdr:cNvPr id="438" name="直線コネクタ 437"/>
        <xdr:cNvCxnSpPr/>
      </xdr:nvCxnSpPr>
      <xdr:spPr>
        <a:xfrm>
          <a:off x="13893800" y="1321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165100</xdr:rowOff>
    </xdr:from>
    <xdr:to>
      <xdr:col>20</xdr:col>
      <xdr:colOff>158750</xdr:colOff>
      <xdr:row>77</xdr:row>
      <xdr:rowOff>12700</xdr:rowOff>
    </xdr:to>
    <xdr:cxnSp macro="">
      <xdr:nvCxnSpPr>
        <xdr:cNvPr id="441" name="直線コネクタ 440"/>
        <xdr:cNvCxnSpPr/>
      </xdr:nvCxnSpPr>
      <xdr:spPr>
        <a:xfrm>
          <a:off x="13004800" y="1319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83820</xdr:rowOff>
    </xdr:from>
    <xdr:to>
      <xdr:col>24</xdr:col>
      <xdr:colOff>82550</xdr:colOff>
      <xdr:row>78</xdr:row>
      <xdr:rowOff>13970</xdr:rowOff>
    </xdr:to>
    <xdr:sp macro="" textlink="">
      <xdr:nvSpPr>
        <xdr:cNvPr id="451" name="円/楕円 450"/>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55897</xdr:rowOff>
    </xdr:from>
    <xdr:ext cx="762000" cy="259045"/>
    <xdr:sp macro="" textlink="">
      <xdr:nvSpPr>
        <xdr:cNvPr id="452" name="公債費以外該当値テキスト"/>
        <xdr:cNvSpPr txBox="1"/>
      </xdr:nvSpPr>
      <xdr:spPr>
        <a:xfrm>
          <a:off x="16598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53" name="円/楕円 452"/>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134638</xdr:rowOff>
    </xdr:from>
    <xdr:ext cx="736600" cy="259045"/>
    <xdr:sp macro="" textlink="">
      <xdr:nvSpPr>
        <xdr:cNvPr id="454" name="テキスト ボックス 453"/>
        <xdr:cNvSpPr txBox="1"/>
      </xdr:nvSpPr>
      <xdr:spPr>
        <a:xfrm>
          <a:off x="15290800" y="1299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0</xdr:rowOff>
    </xdr:from>
    <xdr:to>
      <xdr:col>21</xdr:col>
      <xdr:colOff>412750</xdr:colOff>
      <xdr:row>77</xdr:row>
      <xdr:rowOff>101600</xdr:rowOff>
    </xdr:to>
    <xdr:sp macro="" textlink="">
      <xdr:nvSpPr>
        <xdr:cNvPr id="455" name="円/楕円 454"/>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111777</xdr:rowOff>
    </xdr:from>
    <xdr:ext cx="762000" cy="259045"/>
    <xdr:sp macro="" textlink="">
      <xdr:nvSpPr>
        <xdr:cNvPr id="456" name="テキスト ボックス 455"/>
        <xdr:cNvSpPr txBox="1"/>
      </xdr:nvSpPr>
      <xdr:spPr>
        <a:xfrm>
          <a:off x="14401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57" name="円/楕円 456"/>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58" name="テキスト ボックス 45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9" name="円/楕円 458"/>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60" name="テキスト ボックス 459"/>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北海道北斗市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128274</xdr:rowOff>
    </xdr:from>
    <xdr:ext cx="762000" cy="259045"/>
    <xdr:sp macro="" textlink="">
      <xdr:nvSpPr>
        <xdr:cNvPr id="46" name="人口1人当たり決算額の推移最小値テキスト130"/>
        <xdr:cNvSpPr txBox="1"/>
      </xdr:nvSpPr>
      <xdr:spPr>
        <a:xfrm>
          <a:off x="5740400" y="360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118097</xdr:rowOff>
    </xdr:from>
    <xdr:to>
      <xdr:col>4</xdr:col>
      <xdr:colOff>1117600</xdr:colOff>
      <xdr:row>20</xdr:row>
      <xdr:rowOff>127991</xdr:rowOff>
    </xdr:to>
    <xdr:cxnSp macro="">
      <xdr:nvCxnSpPr>
        <xdr:cNvPr id="50" name="直線コネクタ 49"/>
        <xdr:cNvCxnSpPr/>
      </xdr:nvCxnSpPr>
      <xdr:spPr bwMode="auto">
        <a:xfrm flipV="1">
          <a:off x="5003800" y="3594722"/>
          <a:ext cx="6477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127991</xdr:rowOff>
    </xdr:from>
    <xdr:to>
      <xdr:col>4</xdr:col>
      <xdr:colOff>469900</xdr:colOff>
      <xdr:row>20</xdr:row>
      <xdr:rowOff>128651</xdr:rowOff>
    </xdr:to>
    <xdr:cxnSp macro="">
      <xdr:nvCxnSpPr>
        <xdr:cNvPr id="53" name="直線コネクタ 52"/>
        <xdr:cNvCxnSpPr/>
      </xdr:nvCxnSpPr>
      <xdr:spPr bwMode="auto">
        <a:xfrm flipV="1">
          <a:off x="4305300" y="3604616"/>
          <a:ext cx="698500" cy="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133261</xdr:rowOff>
    </xdr:from>
    <xdr:to>
      <xdr:col>4</xdr:col>
      <xdr:colOff>520700</xdr:colOff>
      <xdr:row>18</xdr:row>
      <xdr:rowOff>63411</xdr:rowOff>
    </xdr:to>
    <xdr:sp macro="" textlink="">
      <xdr:nvSpPr>
        <xdr:cNvPr id="54" name="フローチャート : 判断 53"/>
        <xdr:cNvSpPr/>
      </xdr:nvSpPr>
      <xdr:spPr bwMode="auto">
        <a:xfrm>
          <a:off x="4953000" y="3095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73588</xdr:rowOff>
    </xdr:from>
    <xdr:ext cx="736600" cy="259045"/>
    <xdr:sp macro="" textlink="">
      <xdr:nvSpPr>
        <xdr:cNvPr id="55" name="テキスト ボックス 54"/>
        <xdr:cNvSpPr txBox="1"/>
      </xdr:nvSpPr>
      <xdr:spPr>
        <a:xfrm>
          <a:off x="4622800" y="2864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128651</xdr:rowOff>
    </xdr:from>
    <xdr:to>
      <xdr:col>3</xdr:col>
      <xdr:colOff>904875</xdr:colOff>
      <xdr:row>20</xdr:row>
      <xdr:rowOff>133223</xdr:rowOff>
    </xdr:to>
    <xdr:cxnSp macro="">
      <xdr:nvCxnSpPr>
        <xdr:cNvPr id="56" name="直線コネクタ 55"/>
        <xdr:cNvCxnSpPr/>
      </xdr:nvCxnSpPr>
      <xdr:spPr bwMode="auto">
        <a:xfrm flipV="1">
          <a:off x="3606800" y="3605276"/>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130594</xdr:rowOff>
    </xdr:from>
    <xdr:to>
      <xdr:col>3</xdr:col>
      <xdr:colOff>206375</xdr:colOff>
      <xdr:row>20</xdr:row>
      <xdr:rowOff>133223</xdr:rowOff>
    </xdr:to>
    <xdr:cxnSp macro="">
      <xdr:nvCxnSpPr>
        <xdr:cNvPr id="59" name="直線コネクタ 58"/>
        <xdr:cNvCxnSpPr/>
      </xdr:nvCxnSpPr>
      <xdr:spPr bwMode="auto">
        <a:xfrm>
          <a:off x="2908300" y="3607219"/>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20</xdr:row>
      <xdr:rowOff>67297</xdr:rowOff>
    </xdr:from>
    <xdr:to>
      <xdr:col>5</xdr:col>
      <xdr:colOff>34925</xdr:colOff>
      <xdr:row>20</xdr:row>
      <xdr:rowOff>168897</xdr:rowOff>
    </xdr:to>
    <xdr:sp macro="" textlink="">
      <xdr:nvSpPr>
        <xdr:cNvPr id="69" name="円/楕円 68"/>
        <xdr:cNvSpPr/>
      </xdr:nvSpPr>
      <xdr:spPr bwMode="auto">
        <a:xfrm>
          <a:off x="5600700" y="3543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147324</xdr:rowOff>
    </xdr:from>
    <xdr:ext cx="762000" cy="259045"/>
    <xdr:sp macro="" textlink="">
      <xdr:nvSpPr>
        <xdr:cNvPr id="70" name="人口1人当たり決算額の推移該当値テキスト130"/>
        <xdr:cNvSpPr txBox="1"/>
      </xdr:nvSpPr>
      <xdr:spPr>
        <a:xfrm>
          <a:off x="5740400" y="345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56,951</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77191</xdr:rowOff>
    </xdr:from>
    <xdr:to>
      <xdr:col>4</xdr:col>
      <xdr:colOff>520700</xdr:colOff>
      <xdr:row>21</xdr:row>
      <xdr:rowOff>7341</xdr:rowOff>
    </xdr:to>
    <xdr:sp macro="" textlink="">
      <xdr:nvSpPr>
        <xdr:cNvPr id="71" name="円/楕円 70"/>
        <xdr:cNvSpPr/>
      </xdr:nvSpPr>
      <xdr:spPr bwMode="auto">
        <a:xfrm>
          <a:off x="4953000" y="355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163568</xdr:rowOff>
    </xdr:from>
    <xdr:ext cx="736600" cy="259045"/>
    <xdr:sp macro="" textlink="">
      <xdr:nvSpPr>
        <xdr:cNvPr id="72" name="テキスト ボックス 71"/>
        <xdr:cNvSpPr txBox="1"/>
      </xdr:nvSpPr>
      <xdr:spPr>
        <a:xfrm>
          <a:off x="4622800" y="364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56,172</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77851</xdr:rowOff>
    </xdr:from>
    <xdr:to>
      <xdr:col>3</xdr:col>
      <xdr:colOff>955675</xdr:colOff>
      <xdr:row>21</xdr:row>
      <xdr:rowOff>8001</xdr:rowOff>
    </xdr:to>
    <xdr:sp macro="" textlink="">
      <xdr:nvSpPr>
        <xdr:cNvPr id="73" name="円/楕円 72"/>
        <xdr:cNvSpPr/>
      </xdr:nvSpPr>
      <xdr:spPr bwMode="auto">
        <a:xfrm>
          <a:off x="4254500" y="355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164228</xdr:rowOff>
    </xdr:from>
    <xdr:ext cx="762000" cy="259045"/>
    <xdr:sp macro="" textlink="">
      <xdr:nvSpPr>
        <xdr:cNvPr id="74" name="テキスト ボックス 73"/>
        <xdr:cNvSpPr txBox="1"/>
      </xdr:nvSpPr>
      <xdr:spPr>
        <a:xfrm>
          <a:off x="3924300" y="36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56,120</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82423</xdr:rowOff>
    </xdr:from>
    <xdr:to>
      <xdr:col>3</xdr:col>
      <xdr:colOff>257175</xdr:colOff>
      <xdr:row>21</xdr:row>
      <xdr:rowOff>12573</xdr:rowOff>
    </xdr:to>
    <xdr:sp macro="" textlink="">
      <xdr:nvSpPr>
        <xdr:cNvPr id="75" name="円/楕円 74"/>
        <xdr:cNvSpPr/>
      </xdr:nvSpPr>
      <xdr:spPr bwMode="auto">
        <a:xfrm>
          <a:off x="3556000" y="3559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168800</xdr:rowOff>
    </xdr:from>
    <xdr:ext cx="762000" cy="259045"/>
    <xdr:sp macro="" textlink="">
      <xdr:nvSpPr>
        <xdr:cNvPr id="76" name="テキスト ボックス 75"/>
        <xdr:cNvSpPr txBox="1"/>
      </xdr:nvSpPr>
      <xdr:spPr>
        <a:xfrm>
          <a:off x="3225800" y="364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55,760</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79794</xdr:rowOff>
    </xdr:from>
    <xdr:to>
      <xdr:col>2</xdr:col>
      <xdr:colOff>692150</xdr:colOff>
      <xdr:row>21</xdr:row>
      <xdr:rowOff>9944</xdr:rowOff>
    </xdr:to>
    <xdr:sp macro="" textlink="">
      <xdr:nvSpPr>
        <xdr:cNvPr id="77" name="円/楕円 76"/>
        <xdr:cNvSpPr/>
      </xdr:nvSpPr>
      <xdr:spPr bwMode="auto">
        <a:xfrm>
          <a:off x="2857500" y="355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166171</xdr:rowOff>
    </xdr:from>
    <xdr:ext cx="762000" cy="259045"/>
    <xdr:sp macro="" textlink="">
      <xdr:nvSpPr>
        <xdr:cNvPr id="78" name="テキスト ボックス 77"/>
        <xdr:cNvSpPr txBox="1"/>
      </xdr:nvSpPr>
      <xdr:spPr>
        <a:xfrm>
          <a:off x="2527300" y="364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53364</xdr:rowOff>
    </xdr:from>
    <xdr:ext cx="762000" cy="259045"/>
    <xdr:sp macro="" textlink="">
      <xdr:nvSpPr>
        <xdr:cNvPr id="108" name="人口1人当たり決算額の推移最小値テキスト445"/>
        <xdr:cNvSpPr txBox="1"/>
      </xdr:nvSpPr>
      <xdr:spPr>
        <a:xfrm>
          <a:off x="5740400" y="752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34585</xdr:rowOff>
    </xdr:from>
    <xdr:to>
      <xdr:col>4</xdr:col>
      <xdr:colOff>1117600</xdr:colOff>
      <xdr:row>38</xdr:row>
      <xdr:rowOff>43187</xdr:rowOff>
    </xdr:to>
    <xdr:cxnSp macro="">
      <xdr:nvCxnSpPr>
        <xdr:cNvPr id="112" name="直線コネクタ 111"/>
        <xdr:cNvCxnSpPr/>
      </xdr:nvCxnSpPr>
      <xdr:spPr bwMode="auto">
        <a:xfrm>
          <a:off x="5003800" y="7502185"/>
          <a:ext cx="647700" cy="8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34585</xdr:rowOff>
    </xdr:from>
    <xdr:to>
      <xdr:col>4</xdr:col>
      <xdr:colOff>469900</xdr:colOff>
      <xdr:row>38</xdr:row>
      <xdr:rowOff>41291</xdr:rowOff>
    </xdr:to>
    <xdr:cxnSp macro="">
      <xdr:nvCxnSpPr>
        <xdr:cNvPr id="115" name="直線コネクタ 114"/>
        <xdr:cNvCxnSpPr/>
      </xdr:nvCxnSpPr>
      <xdr:spPr bwMode="auto">
        <a:xfrm flipV="1">
          <a:off x="4305300" y="7502185"/>
          <a:ext cx="698500" cy="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296906</xdr:rowOff>
    </xdr:from>
    <xdr:to>
      <xdr:col>4</xdr:col>
      <xdr:colOff>520700</xdr:colOff>
      <xdr:row>38</xdr:row>
      <xdr:rowOff>55606</xdr:rowOff>
    </xdr:to>
    <xdr:sp macro="" textlink="">
      <xdr:nvSpPr>
        <xdr:cNvPr id="116" name="フローチャート : 判断 115"/>
        <xdr:cNvSpPr/>
      </xdr:nvSpPr>
      <xdr:spPr bwMode="auto">
        <a:xfrm>
          <a:off x="4953000" y="7421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65783</xdr:rowOff>
    </xdr:from>
    <xdr:ext cx="736600" cy="259045"/>
    <xdr:sp macro="" textlink="">
      <xdr:nvSpPr>
        <xdr:cNvPr id="117" name="テキスト ボックス 116"/>
        <xdr:cNvSpPr txBox="1"/>
      </xdr:nvSpPr>
      <xdr:spPr>
        <a:xfrm>
          <a:off x="4622800" y="719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23154</xdr:rowOff>
    </xdr:from>
    <xdr:to>
      <xdr:col>3</xdr:col>
      <xdr:colOff>904875</xdr:colOff>
      <xdr:row>38</xdr:row>
      <xdr:rowOff>41291</xdr:rowOff>
    </xdr:to>
    <xdr:cxnSp macro="">
      <xdr:nvCxnSpPr>
        <xdr:cNvPr id="118" name="直線コネクタ 117"/>
        <xdr:cNvCxnSpPr/>
      </xdr:nvCxnSpPr>
      <xdr:spPr bwMode="auto">
        <a:xfrm>
          <a:off x="3606800" y="7490754"/>
          <a:ext cx="698500" cy="18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20629</xdr:rowOff>
    </xdr:from>
    <xdr:to>
      <xdr:col>3</xdr:col>
      <xdr:colOff>206375</xdr:colOff>
      <xdr:row>38</xdr:row>
      <xdr:rowOff>23154</xdr:rowOff>
    </xdr:to>
    <xdr:cxnSp macro="">
      <xdr:nvCxnSpPr>
        <xdr:cNvPr id="121" name="直線コネクタ 120"/>
        <xdr:cNvCxnSpPr/>
      </xdr:nvCxnSpPr>
      <xdr:spPr bwMode="auto">
        <a:xfrm>
          <a:off x="2908300" y="7488229"/>
          <a:ext cx="698500" cy="2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335287</xdr:rowOff>
    </xdr:from>
    <xdr:to>
      <xdr:col>5</xdr:col>
      <xdr:colOff>34925</xdr:colOff>
      <xdr:row>38</xdr:row>
      <xdr:rowOff>93987</xdr:rowOff>
    </xdr:to>
    <xdr:sp macro="" textlink="">
      <xdr:nvSpPr>
        <xdr:cNvPr id="131" name="円/楕円 130"/>
        <xdr:cNvSpPr/>
      </xdr:nvSpPr>
      <xdr:spPr bwMode="auto">
        <a:xfrm>
          <a:off x="5600700" y="745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243864</xdr:rowOff>
    </xdr:from>
    <xdr:ext cx="762000" cy="259045"/>
    <xdr:sp macro="" textlink="">
      <xdr:nvSpPr>
        <xdr:cNvPr id="132" name="人口1人当たり決算額の推移該当値テキスト445"/>
        <xdr:cNvSpPr txBox="1"/>
      </xdr:nvSpPr>
      <xdr:spPr>
        <a:xfrm>
          <a:off x="5740400" y="736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326685</xdr:rowOff>
    </xdr:from>
    <xdr:to>
      <xdr:col>4</xdr:col>
      <xdr:colOff>520700</xdr:colOff>
      <xdr:row>38</xdr:row>
      <xdr:rowOff>85385</xdr:rowOff>
    </xdr:to>
    <xdr:sp macro="" textlink="">
      <xdr:nvSpPr>
        <xdr:cNvPr id="133" name="円/楕円 132"/>
        <xdr:cNvSpPr/>
      </xdr:nvSpPr>
      <xdr:spPr bwMode="auto">
        <a:xfrm>
          <a:off x="4953000" y="7451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70162</xdr:rowOff>
    </xdr:from>
    <xdr:ext cx="736600" cy="259045"/>
    <xdr:sp macro="" textlink="">
      <xdr:nvSpPr>
        <xdr:cNvPr id="134" name="テキスト ボックス 133"/>
        <xdr:cNvSpPr txBox="1"/>
      </xdr:nvSpPr>
      <xdr:spPr>
        <a:xfrm>
          <a:off x="4622800" y="753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333391</xdr:rowOff>
    </xdr:from>
    <xdr:to>
      <xdr:col>3</xdr:col>
      <xdr:colOff>955675</xdr:colOff>
      <xdr:row>38</xdr:row>
      <xdr:rowOff>92091</xdr:rowOff>
    </xdr:to>
    <xdr:sp macro="" textlink="">
      <xdr:nvSpPr>
        <xdr:cNvPr id="135" name="円/楕円 134"/>
        <xdr:cNvSpPr/>
      </xdr:nvSpPr>
      <xdr:spPr bwMode="auto">
        <a:xfrm>
          <a:off x="4254500" y="745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76868</xdr:rowOff>
    </xdr:from>
    <xdr:ext cx="762000" cy="259045"/>
    <xdr:sp macro="" textlink="">
      <xdr:nvSpPr>
        <xdr:cNvPr id="136" name="テキスト ボックス 135"/>
        <xdr:cNvSpPr txBox="1"/>
      </xdr:nvSpPr>
      <xdr:spPr>
        <a:xfrm>
          <a:off x="3924300" y="754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315254</xdr:rowOff>
    </xdr:from>
    <xdr:to>
      <xdr:col>3</xdr:col>
      <xdr:colOff>257175</xdr:colOff>
      <xdr:row>38</xdr:row>
      <xdr:rowOff>73954</xdr:rowOff>
    </xdr:to>
    <xdr:sp macro="" textlink="">
      <xdr:nvSpPr>
        <xdr:cNvPr id="137" name="円/楕円 136"/>
        <xdr:cNvSpPr/>
      </xdr:nvSpPr>
      <xdr:spPr bwMode="auto">
        <a:xfrm>
          <a:off x="3556000" y="743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58731</xdr:rowOff>
    </xdr:from>
    <xdr:ext cx="762000" cy="259045"/>
    <xdr:sp macro="" textlink="">
      <xdr:nvSpPr>
        <xdr:cNvPr id="138" name="テキスト ボックス 137"/>
        <xdr:cNvSpPr txBox="1"/>
      </xdr:nvSpPr>
      <xdr:spPr>
        <a:xfrm>
          <a:off x="3225800" y="752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312729</xdr:rowOff>
    </xdr:from>
    <xdr:to>
      <xdr:col>2</xdr:col>
      <xdr:colOff>692150</xdr:colOff>
      <xdr:row>38</xdr:row>
      <xdr:rowOff>71429</xdr:rowOff>
    </xdr:to>
    <xdr:sp macro="" textlink="">
      <xdr:nvSpPr>
        <xdr:cNvPr id="139" name="円/楕円 138"/>
        <xdr:cNvSpPr/>
      </xdr:nvSpPr>
      <xdr:spPr bwMode="auto">
        <a:xfrm>
          <a:off x="2857500" y="7437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56206</xdr:rowOff>
    </xdr:from>
    <xdr:ext cx="762000" cy="259045"/>
    <xdr:sp macro="" textlink="">
      <xdr:nvSpPr>
        <xdr:cNvPr id="140" name="テキスト ボックス 139"/>
        <xdr:cNvSpPr txBox="1"/>
      </xdr:nvSpPr>
      <xdr:spPr>
        <a:xfrm>
          <a:off x="2527300" y="752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47,181
47,024
397.44
21,894,751
21,386,438
465,550
12,551,189
17,364,917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76759</xdr:rowOff>
    </xdr:from>
    <xdr:to>
      <xdr:col>6</xdr:col>
      <xdr:colOff>511175</xdr:colOff>
      <xdr:row>38</xdr:row>
      <xdr:rowOff>82804</xdr:rowOff>
    </xdr:to>
    <xdr:cxnSp macro="">
      <xdr:nvCxnSpPr>
        <xdr:cNvPr id="61" name="直線コネクタ 60"/>
        <xdr:cNvCxnSpPr/>
      </xdr:nvCxnSpPr>
      <xdr:spPr>
        <a:xfrm>
          <a:off x="3797300" y="6591859"/>
          <a:ext cx="8382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73711</xdr:rowOff>
    </xdr:from>
    <xdr:to>
      <xdr:col>5</xdr:col>
      <xdr:colOff>358775</xdr:colOff>
      <xdr:row>38</xdr:row>
      <xdr:rowOff>76759</xdr:rowOff>
    </xdr:to>
    <xdr:cxnSp macro="">
      <xdr:nvCxnSpPr>
        <xdr:cNvPr id="64" name="直線コネクタ 63"/>
        <xdr:cNvCxnSpPr/>
      </xdr:nvCxnSpPr>
      <xdr:spPr>
        <a:xfrm>
          <a:off x="2908300" y="658881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67678</xdr:rowOff>
    </xdr:from>
    <xdr:to>
      <xdr:col>5</xdr:col>
      <xdr:colOff>409575</xdr:colOff>
      <xdr:row>35</xdr:row>
      <xdr:rowOff>169278</xdr:rowOff>
    </xdr:to>
    <xdr:sp macro="" textlink="">
      <xdr:nvSpPr>
        <xdr:cNvPr id="65" name="フローチャート : 判断 64"/>
        <xdr:cNvSpPr/>
      </xdr:nvSpPr>
      <xdr:spPr>
        <a:xfrm>
          <a:off x="3746500" y="60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14355</xdr:rowOff>
    </xdr:from>
    <xdr:ext cx="534377" cy="259045"/>
    <xdr:sp macro="" textlink="">
      <xdr:nvSpPr>
        <xdr:cNvPr id="66" name="テキスト ボックス 65"/>
        <xdr:cNvSpPr txBox="1"/>
      </xdr:nvSpPr>
      <xdr:spPr>
        <a:xfrm>
          <a:off x="3530111" y="584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73711</xdr:rowOff>
    </xdr:from>
    <xdr:to>
      <xdr:col>4</xdr:col>
      <xdr:colOff>155575</xdr:colOff>
      <xdr:row>38</xdr:row>
      <xdr:rowOff>75641</xdr:rowOff>
    </xdr:to>
    <xdr:cxnSp macro="">
      <xdr:nvCxnSpPr>
        <xdr:cNvPr id="67" name="直線コネクタ 66"/>
        <xdr:cNvCxnSpPr/>
      </xdr:nvCxnSpPr>
      <xdr:spPr>
        <a:xfrm flipV="1">
          <a:off x="2019300" y="6588811"/>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75641</xdr:rowOff>
    </xdr:from>
    <xdr:to>
      <xdr:col>2</xdr:col>
      <xdr:colOff>638175</xdr:colOff>
      <xdr:row>38</xdr:row>
      <xdr:rowOff>85560</xdr:rowOff>
    </xdr:to>
    <xdr:cxnSp macro="">
      <xdr:nvCxnSpPr>
        <xdr:cNvPr id="70" name="直線コネクタ 69"/>
        <xdr:cNvCxnSpPr/>
      </xdr:nvCxnSpPr>
      <xdr:spPr>
        <a:xfrm flipV="1">
          <a:off x="1130300" y="6590741"/>
          <a:ext cx="8890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32004</xdr:rowOff>
    </xdr:from>
    <xdr:to>
      <xdr:col>6</xdr:col>
      <xdr:colOff>561975</xdr:colOff>
      <xdr:row>38</xdr:row>
      <xdr:rowOff>133604</xdr:rowOff>
    </xdr:to>
    <xdr:sp macro="" textlink="">
      <xdr:nvSpPr>
        <xdr:cNvPr id="80" name="円/楕円 79"/>
        <xdr:cNvSpPr/>
      </xdr:nvSpPr>
      <xdr:spPr>
        <a:xfrm>
          <a:off x="4584700" y="65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118381</xdr:rowOff>
    </xdr:from>
    <xdr:ext cx="534377" cy="259045"/>
    <xdr:sp macro="" textlink="">
      <xdr:nvSpPr>
        <xdr:cNvPr id="81" name="人件費該当値テキスト"/>
        <xdr:cNvSpPr txBox="1"/>
      </xdr:nvSpPr>
      <xdr:spPr>
        <a:xfrm>
          <a:off x="4686300" y="64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40,480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25959</xdr:rowOff>
    </xdr:from>
    <xdr:to>
      <xdr:col>5</xdr:col>
      <xdr:colOff>409575</xdr:colOff>
      <xdr:row>38</xdr:row>
      <xdr:rowOff>127559</xdr:rowOff>
    </xdr:to>
    <xdr:sp macro="" textlink="">
      <xdr:nvSpPr>
        <xdr:cNvPr id="82" name="円/楕円 81"/>
        <xdr:cNvSpPr/>
      </xdr:nvSpPr>
      <xdr:spPr>
        <a:xfrm>
          <a:off x="3746500" y="654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118686</xdr:rowOff>
    </xdr:from>
    <xdr:ext cx="534377" cy="259045"/>
    <xdr:sp macro="" textlink="">
      <xdr:nvSpPr>
        <xdr:cNvPr id="83" name="テキスト ボックス 82"/>
        <xdr:cNvSpPr txBox="1"/>
      </xdr:nvSpPr>
      <xdr:spPr>
        <a:xfrm>
          <a:off x="3530111" y="663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22911</xdr:rowOff>
    </xdr:from>
    <xdr:to>
      <xdr:col>4</xdr:col>
      <xdr:colOff>206375</xdr:colOff>
      <xdr:row>38</xdr:row>
      <xdr:rowOff>124511</xdr:rowOff>
    </xdr:to>
    <xdr:sp macro="" textlink="">
      <xdr:nvSpPr>
        <xdr:cNvPr id="84" name="円/楕円 83"/>
        <xdr:cNvSpPr/>
      </xdr:nvSpPr>
      <xdr:spPr>
        <a:xfrm>
          <a:off x="2857500" y="65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115638</xdr:rowOff>
    </xdr:from>
    <xdr:ext cx="534377" cy="259045"/>
    <xdr:sp macro="" textlink="">
      <xdr:nvSpPr>
        <xdr:cNvPr id="85" name="テキスト ボックス 84"/>
        <xdr:cNvSpPr txBox="1"/>
      </xdr:nvSpPr>
      <xdr:spPr>
        <a:xfrm>
          <a:off x="2641111" y="663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24841</xdr:rowOff>
    </xdr:from>
    <xdr:to>
      <xdr:col>3</xdr:col>
      <xdr:colOff>3175</xdr:colOff>
      <xdr:row>38</xdr:row>
      <xdr:rowOff>126441</xdr:rowOff>
    </xdr:to>
    <xdr:sp macro="" textlink="">
      <xdr:nvSpPr>
        <xdr:cNvPr id="86" name="円/楕円 85"/>
        <xdr:cNvSpPr/>
      </xdr:nvSpPr>
      <xdr:spPr>
        <a:xfrm>
          <a:off x="1968500" y="653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117568</xdr:rowOff>
    </xdr:from>
    <xdr:ext cx="534377" cy="259045"/>
    <xdr:sp macro="" textlink="">
      <xdr:nvSpPr>
        <xdr:cNvPr id="87" name="テキスト ボックス 86"/>
        <xdr:cNvSpPr txBox="1"/>
      </xdr:nvSpPr>
      <xdr:spPr>
        <a:xfrm>
          <a:off x="1752111" y="66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34760</xdr:rowOff>
    </xdr:from>
    <xdr:to>
      <xdr:col>1</xdr:col>
      <xdr:colOff>485775</xdr:colOff>
      <xdr:row>38</xdr:row>
      <xdr:rowOff>136360</xdr:rowOff>
    </xdr:to>
    <xdr:sp macro="" textlink="">
      <xdr:nvSpPr>
        <xdr:cNvPr id="88" name="円/楕円 87"/>
        <xdr:cNvSpPr/>
      </xdr:nvSpPr>
      <xdr:spPr>
        <a:xfrm>
          <a:off x="1079500" y="65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127487</xdr:rowOff>
    </xdr:from>
    <xdr:ext cx="534377" cy="259045"/>
    <xdr:sp macro="" textlink="">
      <xdr:nvSpPr>
        <xdr:cNvPr id="89" name="テキスト ボックス 88"/>
        <xdr:cNvSpPr txBox="1"/>
      </xdr:nvSpPr>
      <xdr:spPr>
        <a:xfrm>
          <a:off x="863111" y="664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138862</xdr:rowOff>
    </xdr:from>
    <xdr:to>
      <xdr:col>6</xdr:col>
      <xdr:colOff>511175</xdr:colOff>
      <xdr:row>56</xdr:row>
      <xdr:rowOff>165570</xdr:rowOff>
    </xdr:to>
    <xdr:cxnSp macro="">
      <xdr:nvCxnSpPr>
        <xdr:cNvPr id="119" name="直線コネクタ 118"/>
        <xdr:cNvCxnSpPr/>
      </xdr:nvCxnSpPr>
      <xdr:spPr>
        <a:xfrm flipV="1">
          <a:off x="3797300" y="9740062"/>
          <a:ext cx="8382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165570</xdr:rowOff>
    </xdr:from>
    <xdr:to>
      <xdr:col>5</xdr:col>
      <xdr:colOff>358775</xdr:colOff>
      <xdr:row>57</xdr:row>
      <xdr:rowOff>51498</xdr:rowOff>
    </xdr:to>
    <xdr:cxnSp macro="">
      <xdr:nvCxnSpPr>
        <xdr:cNvPr id="122" name="直線コネクタ 121"/>
        <xdr:cNvCxnSpPr/>
      </xdr:nvCxnSpPr>
      <xdr:spPr>
        <a:xfrm flipV="1">
          <a:off x="2908300" y="9766770"/>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3" name="フローチャート : 判断 122"/>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4" name="テキスト ボックス 123"/>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51498</xdr:rowOff>
    </xdr:from>
    <xdr:to>
      <xdr:col>4</xdr:col>
      <xdr:colOff>155575</xdr:colOff>
      <xdr:row>57</xdr:row>
      <xdr:rowOff>133756</xdr:rowOff>
    </xdr:to>
    <xdr:cxnSp macro="">
      <xdr:nvCxnSpPr>
        <xdr:cNvPr id="125" name="直線コネクタ 124"/>
        <xdr:cNvCxnSpPr/>
      </xdr:nvCxnSpPr>
      <xdr:spPr>
        <a:xfrm flipV="1">
          <a:off x="2019300" y="9824148"/>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133756</xdr:rowOff>
    </xdr:from>
    <xdr:to>
      <xdr:col>2</xdr:col>
      <xdr:colOff>638175</xdr:colOff>
      <xdr:row>57</xdr:row>
      <xdr:rowOff>168313</xdr:rowOff>
    </xdr:to>
    <xdr:cxnSp macro="">
      <xdr:nvCxnSpPr>
        <xdr:cNvPr id="128" name="直線コネクタ 127"/>
        <xdr:cNvCxnSpPr/>
      </xdr:nvCxnSpPr>
      <xdr:spPr>
        <a:xfrm flipV="1">
          <a:off x="1130300" y="9906406"/>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88062</xdr:rowOff>
    </xdr:from>
    <xdr:to>
      <xdr:col>6</xdr:col>
      <xdr:colOff>561975</xdr:colOff>
      <xdr:row>57</xdr:row>
      <xdr:rowOff>18212</xdr:rowOff>
    </xdr:to>
    <xdr:sp macro="" textlink="">
      <xdr:nvSpPr>
        <xdr:cNvPr id="138" name="円/楕円 137"/>
        <xdr:cNvSpPr/>
      </xdr:nvSpPr>
      <xdr:spPr>
        <a:xfrm>
          <a:off x="4584700" y="96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66489</xdr:rowOff>
    </xdr:from>
    <xdr:ext cx="534377" cy="259045"/>
    <xdr:sp macro="" textlink="">
      <xdr:nvSpPr>
        <xdr:cNvPr id="139" name="物件費該当値テキスト"/>
        <xdr:cNvSpPr txBox="1"/>
      </xdr:nvSpPr>
      <xdr:spPr>
        <a:xfrm>
          <a:off x="4686300" y="96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114770</xdr:rowOff>
    </xdr:from>
    <xdr:to>
      <xdr:col>5</xdr:col>
      <xdr:colOff>409575</xdr:colOff>
      <xdr:row>57</xdr:row>
      <xdr:rowOff>44920</xdr:rowOff>
    </xdr:to>
    <xdr:sp macro="" textlink="">
      <xdr:nvSpPr>
        <xdr:cNvPr id="140" name="円/楕円 139"/>
        <xdr:cNvSpPr/>
      </xdr:nvSpPr>
      <xdr:spPr>
        <a:xfrm>
          <a:off x="3746500" y="97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36047</xdr:rowOff>
    </xdr:from>
    <xdr:ext cx="534377" cy="259045"/>
    <xdr:sp macro="" textlink="">
      <xdr:nvSpPr>
        <xdr:cNvPr id="141" name="テキスト ボックス 140"/>
        <xdr:cNvSpPr txBox="1"/>
      </xdr:nvSpPr>
      <xdr:spPr>
        <a:xfrm>
          <a:off x="3530111" y="98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698</xdr:rowOff>
    </xdr:from>
    <xdr:to>
      <xdr:col>4</xdr:col>
      <xdr:colOff>206375</xdr:colOff>
      <xdr:row>57</xdr:row>
      <xdr:rowOff>102298</xdr:rowOff>
    </xdr:to>
    <xdr:sp macro="" textlink="">
      <xdr:nvSpPr>
        <xdr:cNvPr id="142" name="円/楕円 141"/>
        <xdr:cNvSpPr/>
      </xdr:nvSpPr>
      <xdr:spPr>
        <a:xfrm>
          <a:off x="2857500" y="97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93425</xdr:rowOff>
    </xdr:from>
    <xdr:ext cx="534377" cy="259045"/>
    <xdr:sp macro="" textlink="">
      <xdr:nvSpPr>
        <xdr:cNvPr id="143" name="テキスト ボックス 142"/>
        <xdr:cNvSpPr txBox="1"/>
      </xdr:nvSpPr>
      <xdr:spPr>
        <a:xfrm>
          <a:off x="2641111" y="98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82956</xdr:rowOff>
    </xdr:from>
    <xdr:to>
      <xdr:col>3</xdr:col>
      <xdr:colOff>3175</xdr:colOff>
      <xdr:row>58</xdr:row>
      <xdr:rowOff>13106</xdr:rowOff>
    </xdr:to>
    <xdr:sp macro="" textlink="">
      <xdr:nvSpPr>
        <xdr:cNvPr id="144" name="円/楕円 143"/>
        <xdr:cNvSpPr/>
      </xdr:nvSpPr>
      <xdr:spPr>
        <a:xfrm>
          <a:off x="1968500" y="98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4233</xdr:rowOff>
    </xdr:from>
    <xdr:ext cx="534377" cy="259045"/>
    <xdr:sp macro="" textlink="">
      <xdr:nvSpPr>
        <xdr:cNvPr id="145" name="テキスト ボックス 144"/>
        <xdr:cNvSpPr txBox="1"/>
      </xdr:nvSpPr>
      <xdr:spPr>
        <a:xfrm>
          <a:off x="1752111" y="99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117513</xdr:rowOff>
    </xdr:from>
    <xdr:to>
      <xdr:col>1</xdr:col>
      <xdr:colOff>485775</xdr:colOff>
      <xdr:row>58</xdr:row>
      <xdr:rowOff>47663</xdr:rowOff>
    </xdr:to>
    <xdr:sp macro="" textlink="">
      <xdr:nvSpPr>
        <xdr:cNvPr id="146" name="円/楕円 145"/>
        <xdr:cNvSpPr/>
      </xdr:nvSpPr>
      <xdr:spPr>
        <a:xfrm>
          <a:off x="1079500" y="98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38790</xdr:rowOff>
    </xdr:from>
    <xdr:ext cx="534377" cy="259045"/>
    <xdr:sp macro="" textlink="">
      <xdr:nvSpPr>
        <xdr:cNvPr id="147" name="テキスト ボックス 146"/>
        <xdr:cNvSpPr txBox="1"/>
      </xdr:nvSpPr>
      <xdr:spPr>
        <a:xfrm>
          <a:off x="863111" y="99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130066</xdr:rowOff>
    </xdr:from>
    <xdr:to>
      <xdr:col>6</xdr:col>
      <xdr:colOff>511175</xdr:colOff>
      <xdr:row>78</xdr:row>
      <xdr:rowOff>45092</xdr:rowOff>
    </xdr:to>
    <xdr:cxnSp macro="">
      <xdr:nvCxnSpPr>
        <xdr:cNvPr id="178" name="直線コネクタ 177"/>
        <xdr:cNvCxnSpPr/>
      </xdr:nvCxnSpPr>
      <xdr:spPr>
        <a:xfrm>
          <a:off x="3797300" y="13331716"/>
          <a:ext cx="838200" cy="8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130066</xdr:rowOff>
    </xdr:from>
    <xdr:to>
      <xdr:col>5</xdr:col>
      <xdr:colOff>358775</xdr:colOff>
      <xdr:row>77</xdr:row>
      <xdr:rowOff>166413</xdr:rowOff>
    </xdr:to>
    <xdr:cxnSp macro="">
      <xdr:nvCxnSpPr>
        <xdr:cNvPr id="181" name="直線コネクタ 180"/>
        <xdr:cNvCxnSpPr/>
      </xdr:nvCxnSpPr>
      <xdr:spPr>
        <a:xfrm flipV="1">
          <a:off x="2908300" y="13331716"/>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30215</xdr:rowOff>
    </xdr:from>
    <xdr:to>
      <xdr:col>5</xdr:col>
      <xdr:colOff>409575</xdr:colOff>
      <xdr:row>78</xdr:row>
      <xdr:rowOff>131815</xdr:rowOff>
    </xdr:to>
    <xdr:sp macro="" textlink="">
      <xdr:nvSpPr>
        <xdr:cNvPr id="182" name="フローチャート : 判断 181"/>
        <xdr:cNvSpPr/>
      </xdr:nvSpPr>
      <xdr:spPr>
        <a:xfrm>
          <a:off x="37465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122942</xdr:rowOff>
    </xdr:from>
    <xdr:ext cx="469744" cy="259045"/>
    <xdr:sp macro="" textlink="">
      <xdr:nvSpPr>
        <xdr:cNvPr id="183" name="テキスト ボックス 182"/>
        <xdr:cNvSpPr txBox="1"/>
      </xdr:nvSpPr>
      <xdr:spPr>
        <a:xfrm>
          <a:off x="3562427" y="13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121901</xdr:rowOff>
    </xdr:from>
    <xdr:to>
      <xdr:col>4</xdr:col>
      <xdr:colOff>155575</xdr:colOff>
      <xdr:row>77</xdr:row>
      <xdr:rowOff>166413</xdr:rowOff>
    </xdr:to>
    <xdr:cxnSp macro="">
      <xdr:nvCxnSpPr>
        <xdr:cNvPr id="184" name="直線コネクタ 183"/>
        <xdr:cNvCxnSpPr/>
      </xdr:nvCxnSpPr>
      <xdr:spPr>
        <a:xfrm>
          <a:off x="2019300" y="13323551"/>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89604</xdr:rowOff>
    </xdr:from>
    <xdr:to>
      <xdr:col>2</xdr:col>
      <xdr:colOff>638175</xdr:colOff>
      <xdr:row>77</xdr:row>
      <xdr:rowOff>121901</xdr:rowOff>
    </xdr:to>
    <xdr:cxnSp macro="">
      <xdr:nvCxnSpPr>
        <xdr:cNvPr id="187" name="直線コネクタ 186"/>
        <xdr:cNvCxnSpPr/>
      </xdr:nvCxnSpPr>
      <xdr:spPr>
        <a:xfrm>
          <a:off x="1130300" y="13291254"/>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165742</xdr:rowOff>
    </xdr:from>
    <xdr:to>
      <xdr:col>6</xdr:col>
      <xdr:colOff>561975</xdr:colOff>
      <xdr:row>78</xdr:row>
      <xdr:rowOff>95892</xdr:rowOff>
    </xdr:to>
    <xdr:sp macro="" textlink="">
      <xdr:nvSpPr>
        <xdr:cNvPr id="197" name="円/楕円 196"/>
        <xdr:cNvSpPr/>
      </xdr:nvSpPr>
      <xdr:spPr>
        <a:xfrm>
          <a:off x="4584700" y="133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144169</xdr:rowOff>
    </xdr:from>
    <xdr:ext cx="469744" cy="259045"/>
    <xdr:sp macro="" textlink="">
      <xdr:nvSpPr>
        <xdr:cNvPr id="198" name="維持補修費該当値テキスト"/>
        <xdr:cNvSpPr txBox="1"/>
      </xdr:nvSpPr>
      <xdr:spPr>
        <a:xfrm>
          <a:off x="4686300" y="133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79266</xdr:rowOff>
    </xdr:from>
    <xdr:to>
      <xdr:col>5</xdr:col>
      <xdr:colOff>409575</xdr:colOff>
      <xdr:row>78</xdr:row>
      <xdr:rowOff>9416</xdr:rowOff>
    </xdr:to>
    <xdr:sp macro="" textlink="">
      <xdr:nvSpPr>
        <xdr:cNvPr id="199" name="円/楕円 198"/>
        <xdr:cNvSpPr/>
      </xdr:nvSpPr>
      <xdr:spPr>
        <a:xfrm>
          <a:off x="3746500" y="1328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25943</xdr:rowOff>
    </xdr:from>
    <xdr:ext cx="469744" cy="259045"/>
    <xdr:sp macro="" textlink="">
      <xdr:nvSpPr>
        <xdr:cNvPr id="200" name="テキスト ボックス 199"/>
        <xdr:cNvSpPr txBox="1"/>
      </xdr:nvSpPr>
      <xdr:spPr>
        <a:xfrm>
          <a:off x="3562427" y="1305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115613</xdr:rowOff>
    </xdr:from>
    <xdr:to>
      <xdr:col>4</xdr:col>
      <xdr:colOff>206375</xdr:colOff>
      <xdr:row>78</xdr:row>
      <xdr:rowOff>45763</xdr:rowOff>
    </xdr:to>
    <xdr:sp macro="" textlink="">
      <xdr:nvSpPr>
        <xdr:cNvPr id="201" name="円/楕円 200"/>
        <xdr:cNvSpPr/>
      </xdr:nvSpPr>
      <xdr:spPr>
        <a:xfrm>
          <a:off x="2857500" y="133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62290</xdr:rowOff>
    </xdr:from>
    <xdr:ext cx="469744" cy="259045"/>
    <xdr:sp macro="" textlink="">
      <xdr:nvSpPr>
        <xdr:cNvPr id="202" name="テキスト ボックス 201"/>
        <xdr:cNvSpPr txBox="1"/>
      </xdr:nvSpPr>
      <xdr:spPr>
        <a:xfrm>
          <a:off x="2673427" y="1309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71101</xdr:rowOff>
    </xdr:from>
    <xdr:to>
      <xdr:col>3</xdr:col>
      <xdr:colOff>3175</xdr:colOff>
      <xdr:row>78</xdr:row>
      <xdr:rowOff>1251</xdr:rowOff>
    </xdr:to>
    <xdr:sp macro="" textlink="">
      <xdr:nvSpPr>
        <xdr:cNvPr id="203" name="円/楕円 202"/>
        <xdr:cNvSpPr/>
      </xdr:nvSpPr>
      <xdr:spPr>
        <a:xfrm>
          <a:off x="1968500" y="132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17778</xdr:rowOff>
    </xdr:from>
    <xdr:ext cx="469744" cy="259045"/>
    <xdr:sp macro="" textlink="">
      <xdr:nvSpPr>
        <xdr:cNvPr id="204" name="テキスト ボックス 203"/>
        <xdr:cNvSpPr txBox="1"/>
      </xdr:nvSpPr>
      <xdr:spPr>
        <a:xfrm>
          <a:off x="1784427" y="1304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38804</xdr:rowOff>
    </xdr:from>
    <xdr:to>
      <xdr:col>1</xdr:col>
      <xdr:colOff>485775</xdr:colOff>
      <xdr:row>77</xdr:row>
      <xdr:rowOff>140404</xdr:rowOff>
    </xdr:to>
    <xdr:sp macro="" textlink="">
      <xdr:nvSpPr>
        <xdr:cNvPr id="205" name="円/楕円 204"/>
        <xdr:cNvSpPr/>
      </xdr:nvSpPr>
      <xdr:spPr>
        <a:xfrm>
          <a:off x="1079500" y="132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156931</xdr:rowOff>
    </xdr:from>
    <xdr:ext cx="534377" cy="259045"/>
    <xdr:sp macro="" textlink="">
      <xdr:nvSpPr>
        <xdr:cNvPr id="206" name="テキスト ボックス 205"/>
        <xdr:cNvSpPr txBox="1"/>
      </xdr:nvSpPr>
      <xdr:spPr>
        <a:xfrm>
          <a:off x="863111" y="130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140666</xdr:rowOff>
    </xdr:from>
    <xdr:to>
      <xdr:col>6</xdr:col>
      <xdr:colOff>511175</xdr:colOff>
      <xdr:row>94</xdr:row>
      <xdr:rowOff>124434</xdr:rowOff>
    </xdr:to>
    <xdr:cxnSp macro="">
      <xdr:nvCxnSpPr>
        <xdr:cNvPr id="236" name="直線コネクタ 235"/>
        <xdr:cNvCxnSpPr/>
      </xdr:nvCxnSpPr>
      <xdr:spPr>
        <a:xfrm flipV="1">
          <a:off x="3797300" y="16085516"/>
          <a:ext cx="838200" cy="1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124434</xdr:rowOff>
    </xdr:from>
    <xdr:to>
      <xdr:col>5</xdr:col>
      <xdr:colOff>358775</xdr:colOff>
      <xdr:row>94</xdr:row>
      <xdr:rowOff>171374</xdr:rowOff>
    </xdr:to>
    <xdr:cxnSp macro="">
      <xdr:nvCxnSpPr>
        <xdr:cNvPr id="239" name="直線コネクタ 238"/>
        <xdr:cNvCxnSpPr/>
      </xdr:nvCxnSpPr>
      <xdr:spPr>
        <a:xfrm flipV="1">
          <a:off x="2908300" y="16240734"/>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106338</xdr:rowOff>
    </xdr:from>
    <xdr:to>
      <xdr:col>5</xdr:col>
      <xdr:colOff>409575</xdr:colOff>
      <xdr:row>96</xdr:row>
      <xdr:rowOff>36488</xdr:rowOff>
    </xdr:to>
    <xdr:sp macro="" textlink="">
      <xdr:nvSpPr>
        <xdr:cNvPr id="240" name="フローチャート : 判断 239"/>
        <xdr:cNvSpPr/>
      </xdr:nvSpPr>
      <xdr:spPr>
        <a:xfrm>
          <a:off x="3746500" y="163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27615</xdr:rowOff>
    </xdr:from>
    <xdr:ext cx="599010" cy="259045"/>
    <xdr:sp macro="" textlink="">
      <xdr:nvSpPr>
        <xdr:cNvPr id="241" name="テキスト ボックス 240"/>
        <xdr:cNvSpPr txBox="1"/>
      </xdr:nvSpPr>
      <xdr:spPr>
        <a:xfrm>
          <a:off x="3497794" y="164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171374</xdr:rowOff>
    </xdr:from>
    <xdr:to>
      <xdr:col>4</xdr:col>
      <xdr:colOff>155575</xdr:colOff>
      <xdr:row>95</xdr:row>
      <xdr:rowOff>74904</xdr:rowOff>
    </xdr:to>
    <xdr:cxnSp macro="">
      <xdr:nvCxnSpPr>
        <xdr:cNvPr id="242" name="直線コネクタ 241"/>
        <xdr:cNvCxnSpPr/>
      </xdr:nvCxnSpPr>
      <xdr:spPr>
        <a:xfrm flipV="1">
          <a:off x="2019300" y="16287674"/>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74904</xdr:rowOff>
    </xdr:from>
    <xdr:to>
      <xdr:col>2</xdr:col>
      <xdr:colOff>638175</xdr:colOff>
      <xdr:row>95</xdr:row>
      <xdr:rowOff>84010</xdr:rowOff>
    </xdr:to>
    <xdr:cxnSp macro="">
      <xdr:nvCxnSpPr>
        <xdr:cNvPr id="245" name="直線コネクタ 244"/>
        <xdr:cNvCxnSpPr/>
      </xdr:nvCxnSpPr>
      <xdr:spPr>
        <a:xfrm flipV="1">
          <a:off x="1130300" y="16362654"/>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89866</xdr:rowOff>
    </xdr:from>
    <xdr:to>
      <xdr:col>6</xdr:col>
      <xdr:colOff>561975</xdr:colOff>
      <xdr:row>94</xdr:row>
      <xdr:rowOff>20016</xdr:rowOff>
    </xdr:to>
    <xdr:sp macro="" textlink="">
      <xdr:nvSpPr>
        <xdr:cNvPr id="255" name="円/楕円 254"/>
        <xdr:cNvSpPr/>
      </xdr:nvSpPr>
      <xdr:spPr>
        <a:xfrm>
          <a:off x="4584700" y="160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112743</xdr:rowOff>
    </xdr:from>
    <xdr:ext cx="599010" cy="259045"/>
    <xdr:sp macro="" textlink="">
      <xdr:nvSpPr>
        <xdr:cNvPr id="256" name="扶助費該当値テキスト"/>
        <xdr:cNvSpPr txBox="1"/>
      </xdr:nvSpPr>
      <xdr:spPr>
        <a:xfrm>
          <a:off x="4686300" y="1588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133,424</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73634</xdr:rowOff>
    </xdr:from>
    <xdr:to>
      <xdr:col>5</xdr:col>
      <xdr:colOff>409575</xdr:colOff>
      <xdr:row>95</xdr:row>
      <xdr:rowOff>3784</xdr:rowOff>
    </xdr:to>
    <xdr:sp macro="" textlink="">
      <xdr:nvSpPr>
        <xdr:cNvPr id="257" name="円/楕円 256"/>
        <xdr:cNvSpPr/>
      </xdr:nvSpPr>
      <xdr:spPr>
        <a:xfrm>
          <a:off x="3746500" y="1618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20311</xdr:rowOff>
    </xdr:from>
    <xdr:ext cx="599010" cy="259045"/>
    <xdr:sp macro="" textlink="">
      <xdr:nvSpPr>
        <xdr:cNvPr id="258" name="テキスト ボックス 257"/>
        <xdr:cNvSpPr txBox="1"/>
      </xdr:nvSpPr>
      <xdr:spPr>
        <a:xfrm>
          <a:off x="3497794" y="1596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121,202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120574</xdr:rowOff>
    </xdr:from>
    <xdr:to>
      <xdr:col>4</xdr:col>
      <xdr:colOff>206375</xdr:colOff>
      <xdr:row>95</xdr:row>
      <xdr:rowOff>50724</xdr:rowOff>
    </xdr:to>
    <xdr:sp macro="" textlink="">
      <xdr:nvSpPr>
        <xdr:cNvPr id="259" name="円/楕円 258"/>
        <xdr:cNvSpPr/>
      </xdr:nvSpPr>
      <xdr:spPr>
        <a:xfrm>
          <a:off x="2857500" y="162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67251</xdr:rowOff>
    </xdr:from>
    <xdr:ext cx="599010" cy="259045"/>
    <xdr:sp macro="" textlink="">
      <xdr:nvSpPr>
        <xdr:cNvPr id="260" name="テキスト ボックス 259"/>
        <xdr:cNvSpPr txBox="1"/>
      </xdr:nvSpPr>
      <xdr:spPr>
        <a:xfrm>
          <a:off x="2608794" y="1601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117,506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24104</xdr:rowOff>
    </xdr:from>
    <xdr:to>
      <xdr:col>3</xdr:col>
      <xdr:colOff>3175</xdr:colOff>
      <xdr:row>95</xdr:row>
      <xdr:rowOff>125704</xdr:rowOff>
    </xdr:to>
    <xdr:sp macro="" textlink="">
      <xdr:nvSpPr>
        <xdr:cNvPr id="261" name="円/楕円 260"/>
        <xdr:cNvSpPr/>
      </xdr:nvSpPr>
      <xdr:spPr>
        <a:xfrm>
          <a:off x="1968500" y="163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142231</xdr:rowOff>
    </xdr:from>
    <xdr:ext cx="599010" cy="259045"/>
    <xdr:sp macro="" textlink="">
      <xdr:nvSpPr>
        <xdr:cNvPr id="262" name="テキスト ボックス 261"/>
        <xdr:cNvSpPr txBox="1"/>
      </xdr:nvSpPr>
      <xdr:spPr>
        <a:xfrm>
          <a:off x="1719794" y="1608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111,602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33210</xdr:rowOff>
    </xdr:from>
    <xdr:to>
      <xdr:col>1</xdr:col>
      <xdr:colOff>485775</xdr:colOff>
      <xdr:row>95</xdr:row>
      <xdr:rowOff>134810</xdr:rowOff>
    </xdr:to>
    <xdr:sp macro="" textlink="">
      <xdr:nvSpPr>
        <xdr:cNvPr id="263" name="円/楕円 262"/>
        <xdr:cNvSpPr/>
      </xdr:nvSpPr>
      <xdr:spPr>
        <a:xfrm>
          <a:off x="1079500" y="163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151337</xdr:rowOff>
    </xdr:from>
    <xdr:ext cx="599010" cy="259045"/>
    <xdr:sp macro="" textlink="">
      <xdr:nvSpPr>
        <xdr:cNvPr id="264" name="テキスト ボックス 263"/>
        <xdr:cNvSpPr txBox="1"/>
      </xdr:nvSpPr>
      <xdr:spPr>
        <a:xfrm>
          <a:off x="830794" y="1609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128737</xdr:rowOff>
    </xdr:from>
    <xdr:to>
      <xdr:col>15</xdr:col>
      <xdr:colOff>180975</xdr:colOff>
      <xdr:row>36</xdr:row>
      <xdr:rowOff>154740</xdr:rowOff>
    </xdr:to>
    <xdr:cxnSp macro="">
      <xdr:nvCxnSpPr>
        <xdr:cNvPr id="297" name="直線コネクタ 296"/>
        <xdr:cNvCxnSpPr/>
      </xdr:nvCxnSpPr>
      <xdr:spPr>
        <a:xfrm>
          <a:off x="9639300" y="6300937"/>
          <a:ext cx="8382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128737</xdr:rowOff>
    </xdr:from>
    <xdr:to>
      <xdr:col>14</xdr:col>
      <xdr:colOff>28575</xdr:colOff>
      <xdr:row>36</xdr:row>
      <xdr:rowOff>151149</xdr:rowOff>
    </xdr:to>
    <xdr:cxnSp macro="">
      <xdr:nvCxnSpPr>
        <xdr:cNvPr id="300" name="直線コネクタ 299"/>
        <xdr:cNvCxnSpPr/>
      </xdr:nvCxnSpPr>
      <xdr:spPr>
        <a:xfrm flipV="1">
          <a:off x="8750300" y="6300937"/>
          <a:ext cx="8890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47152</xdr:rowOff>
    </xdr:from>
    <xdr:to>
      <xdr:col>14</xdr:col>
      <xdr:colOff>79375</xdr:colOff>
      <xdr:row>36</xdr:row>
      <xdr:rowOff>148752</xdr:rowOff>
    </xdr:to>
    <xdr:sp macro="" textlink="">
      <xdr:nvSpPr>
        <xdr:cNvPr id="301" name="フローチャート : 判断 300"/>
        <xdr:cNvSpPr/>
      </xdr:nvSpPr>
      <xdr:spPr>
        <a:xfrm>
          <a:off x="9588500" y="62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165279</xdr:rowOff>
    </xdr:from>
    <xdr:ext cx="534377" cy="259045"/>
    <xdr:sp macro="" textlink="">
      <xdr:nvSpPr>
        <xdr:cNvPr id="302" name="テキスト ボックス 301"/>
        <xdr:cNvSpPr txBox="1"/>
      </xdr:nvSpPr>
      <xdr:spPr>
        <a:xfrm>
          <a:off x="9372111" y="59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136395</xdr:rowOff>
    </xdr:from>
    <xdr:to>
      <xdr:col>12</xdr:col>
      <xdr:colOff>511175</xdr:colOff>
      <xdr:row>36</xdr:row>
      <xdr:rowOff>151149</xdr:rowOff>
    </xdr:to>
    <xdr:cxnSp macro="">
      <xdr:nvCxnSpPr>
        <xdr:cNvPr id="303" name="直線コネクタ 302"/>
        <xdr:cNvCxnSpPr/>
      </xdr:nvCxnSpPr>
      <xdr:spPr>
        <a:xfrm>
          <a:off x="7861300" y="6308595"/>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136395</xdr:rowOff>
    </xdr:from>
    <xdr:to>
      <xdr:col>11</xdr:col>
      <xdr:colOff>307975</xdr:colOff>
      <xdr:row>37</xdr:row>
      <xdr:rowOff>30610</xdr:rowOff>
    </xdr:to>
    <xdr:cxnSp macro="">
      <xdr:nvCxnSpPr>
        <xdr:cNvPr id="306" name="直線コネクタ 305"/>
        <xdr:cNvCxnSpPr/>
      </xdr:nvCxnSpPr>
      <xdr:spPr>
        <a:xfrm flipV="1">
          <a:off x="6972300" y="6308595"/>
          <a:ext cx="889000" cy="6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103940</xdr:rowOff>
    </xdr:from>
    <xdr:to>
      <xdr:col>15</xdr:col>
      <xdr:colOff>231775</xdr:colOff>
      <xdr:row>37</xdr:row>
      <xdr:rowOff>34090</xdr:rowOff>
    </xdr:to>
    <xdr:sp macro="" textlink="">
      <xdr:nvSpPr>
        <xdr:cNvPr id="316" name="円/楕円 315"/>
        <xdr:cNvSpPr/>
      </xdr:nvSpPr>
      <xdr:spPr>
        <a:xfrm>
          <a:off x="10426700" y="62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82367</xdr:rowOff>
    </xdr:from>
    <xdr:ext cx="534377" cy="259045"/>
    <xdr:sp macro="" textlink="">
      <xdr:nvSpPr>
        <xdr:cNvPr id="317" name="補助費等該当値テキスト"/>
        <xdr:cNvSpPr txBox="1"/>
      </xdr:nvSpPr>
      <xdr:spPr>
        <a:xfrm>
          <a:off x="10528300" y="62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52,421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77937</xdr:rowOff>
    </xdr:from>
    <xdr:to>
      <xdr:col>14</xdr:col>
      <xdr:colOff>79375</xdr:colOff>
      <xdr:row>37</xdr:row>
      <xdr:rowOff>8087</xdr:rowOff>
    </xdr:to>
    <xdr:sp macro="" textlink="">
      <xdr:nvSpPr>
        <xdr:cNvPr id="318" name="円/楕円 317"/>
        <xdr:cNvSpPr/>
      </xdr:nvSpPr>
      <xdr:spPr>
        <a:xfrm>
          <a:off x="9588500" y="62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170664</xdr:rowOff>
    </xdr:from>
    <xdr:ext cx="534377" cy="259045"/>
    <xdr:sp macro="" textlink="">
      <xdr:nvSpPr>
        <xdr:cNvPr id="319" name="テキスト ボックス 318"/>
        <xdr:cNvSpPr txBox="1"/>
      </xdr:nvSpPr>
      <xdr:spPr>
        <a:xfrm>
          <a:off x="9372111" y="63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55,151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100349</xdr:rowOff>
    </xdr:from>
    <xdr:to>
      <xdr:col>12</xdr:col>
      <xdr:colOff>561975</xdr:colOff>
      <xdr:row>37</xdr:row>
      <xdr:rowOff>30499</xdr:rowOff>
    </xdr:to>
    <xdr:sp macro="" textlink="">
      <xdr:nvSpPr>
        <xdr:cNvPr id="320" name="円/楕円 319"/>
        <xdr:cNvSpPr/>
      </xdr:nvSpPr>
      <xdr:spPr>
        <a:xfrm>
          <a:off x="8699500" y="62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21626</xdr:rowOff>
    </xdr:from>
    <xdr:ext cx="534377" cy="259045"/>
    <xdr:sp macro="" textlink="">
      <xdr:nvSpPr>
        <xdr:cNvPr id="321" name="テキスト ボックス 320"/>
        <xdr:cNvSpPr txBox="1"/>
      </xdr:nvSpPr>
      <xdr:spPr>
        <a:xfrm>
          <a:off x="8483111" y="636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85595</xdr:rowOff>
    </xdr:from>
    <xdr:to>
      <xdr:col>11</xdr:col>
      <xdr:colOff>358775</xdr:colOff>
      <xdr:row>37</xdr:row>
      <xdr:rowOff>15745</xdr:rowOff>
    </xdr:to>
    <xdr:sp macro="" textlink="">
      <xdr:nvSpPr>
        <xdr:cNvPr id="322" name="円/楕円 321"/>
        <xdr:cNvSpPr/>
      </xdr:nvSpPr>
      <xdr:spPr>
        <a:xfrm>
          <a:off x="7810500" y="62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6872</xdr:rowOff>
    </xdr:from>
    <xdr:ext cx="534377" cy="259045"/>
    <xdr:sp macro="" textlink="">
      <xdr:nvSpPr>
        <xdr:cNvPr id="323" name="テキスト ボックス 322"/>
        <xdr:cNvSpPr txBox="1"/>
      </xdr:nvSpPr>
      <xdr:spPr>
        <a:xfrm>
          <a:off x="7594111" y="635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151260</xdr:rowOff>
    </xdr:from>
    <xdr:to>
      <xdr:col>10</xdr:col>
      <xdr:colOff>155575</xdr:colOff>
      <xdr:row>37</xdr:row>
      <xdr:rowOff>81410</xdr:rowOff>
    </xdr:to>
    <xdr:sp macro="" textlink="">
      <xdr:nvSpPr>
        <xdr:cNvPr id="324" name="円/楕円 323"/>
        <xdr:cNvSpPr/>
      </xdr:nvSpPr>
      <xdr:spPr>
        <a:xfrm>
          <a:off x="6921500" y="632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72537</xdr:rowOff>
    </xdr:from>
    <xdr:ext cx="534377" cy="259045"/>
    <xdr:sp macro="" textlink="">
      <xdr:nvSpPr>
        <xdr:cNvPr id="325" name="テキスト ボックス 324"/>
        <xdr:cNvSpPr txBox="1"/>
      </xdr:nvSpPr>
      <xdr:spPr>
        <a:xfrm>
          <a:off x="6705111" y="641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106558</xdr:rowOff>
    </xdr:from>
    <xdr:to>
      <xdr:col>15</xdr:col>
      <xdr:colOff>180975</xdr:colOff>
      <xdr:row>57</xdr:row>
      <xdr:rowOff>109319</xdr:rowOff>
    </xdr:to>
    <xdr:cxnSp macro="">
      <xdr:nvCxnSpPr>
        <xdr:cNvPr id="352" name="直線コネクタ 351"/>
        <xdr:cNvCxnSpPr/>
      </xdr:nvCxnSpPr>
      <xdr:spPr>
        <a:xfrm flipV="1">
          <a:off x="9639300" y="9879208"/>
          <a:ext cx="8382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75514</xdr:rowOff>
    </xdr:from>
    <xdr:to>
      <xdr:col>14</xdr:col>
      <xdr:colOff>28575</xdr:colOff>
      <xdr:row>57</xdr:row>
      <xdr:rowOff>109319</xdr:rowOff>
    </xdr:to>
    <xdr:cxnSp macro="">
      <xdr:nvCxnSpPr>
        <xdr:cNvPr id="355" name="直線コネクタ 354"/>
        <xdr:cNvCxnSpPr/>
      </xdr:nvCxnSpPr>
      <xdr:spPr>
        <a:xfrm>
          <a:off x="8750300" y="9676714"/>
          <a:ext cx="889000" cy="20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140440</xdr:rowOff>
    </xdr:from>
    <xdr:to>
      <xdr:col>14</xdr:col>
      <xdr:colOff>79375</xdr:colOff>
      <xdr:row>57</xdr:row>
      <xdr:rowOff>70590</xdr:rowOff>
    </xdr:to>
    <xdr:sp macro="" textlink="">
      <xdr:nvSpPr>
        <xdr:cNvPr id="356" name="フローチャート : 判断 355"/>
        <xdr:cNvSpPr/>
      </xdr:nvSpPr>
      <xdr:spPr>
        <a:xfrm>
          <a:off x="9588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87117</xdr:rowOff>
    </xdr:from>
    <xdr:ext cx="534377" cy="259045"/>
    <xdr:sp macro="" textlink="">
      <xdr:nvSpPr>
        <xdr:cNvPr id="357" name="テキスト ボックス 356"/>
        <xdr:cNvSpPr txBox="1"/>
      </xdr:nvSpPr>
      <xdr:spPr>
        <a:xfrm>
          <a:off x="9372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63855</xdr:rowOff>
    </xdr:from>
    <xdr:to>
      <xdr:col>12</xdr:col>
      <xdr:colOff>511175</xdr:colOff>
      <xdr:row>56</xdr:row>
      <xdr:rowOff>75514</xdr:rowOff>
    </xdr:to>
    <xdr:cxnSp macro="">
      <xdr:nvCxnSpPr>
        <xdr:cNvPr id="358" name="直線コネクタ 357"/>
        <xdr:cNvCxnSpPr/>
      </xdr:nvCxnSpPr>
      <xdr:spPr>
        <a:xfrm>
          <a:off x="7861300" y="966505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63855</xdr:rowOff>
    </xdr:from>
    <xdr:to>
      <xdr:col>11</xdr:col>
      <xdr:colOff>307975</xdr:colOff>
      <xdr:row>56</xdr:row>
      <xdr:rowOff>133596</xdr:rowOff>
    </xdr:to>
    <xdr:cxnSp macro="">
      <xdr:nvCxnSpPr>
        <xdr:cNvPr id="361" name="直線コネクタ 360"/>
        <xdr:cNvCxnSpPr/>
      </xdr:nvCxnSpPr>
      <xdr:spPr>
        <a:xfrm flipV="1">
          <a:off x="6972300" y="9665055"/>
          <a:ext cx="889000" cy="6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55758</xdr:rowOff>
    </xdr:from>
    <xdr:to>
      <xdr:col>15</xdr:col>
      <xdr:colOff>231775</xdr:colOff>
      <xdr:row>57</xdr:row>
      <xdr:rowOff>157358</xdr:rowOff>
    </xdr:to>
    <xdr:sp macro="" textlink="">
      <xdr:nvSpPr>
        <xdr:cNvPr id="371" name="円/楕円 370"/>
        <xdr:cNvSpPr/>
      </xdr:nvSpPr>
      <xdr:spPr>
        <a:xfrm>
          <a:off x="10426700" y="98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142135</xdr:rowOff>
    </xdr:from>
    <xdr:ext cx="534377" cy="259045"/>
    <xdr:sp macro="" textlink="">
      <xdr:nvSpPr>
        <xdr:cNvPr id="372" name="普通建設事業費該当値テキスト"/>
        <xdr:cNvSpPr txBox="1"/>
      </xdr:nvSpPr>
      <xdr:spPr>
        <a:xfrm>
          <a:off x="10528300" y="97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44,749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58519</xdr:rowOff>
    </xdr:from>
    <xdr:to>
      <xdr:col>14</xdr:col>
      <xdr:colOff>79375</xdr:colOff>
      <xdr:row>57</xdr:row>
      <xdr:rowOff>160119</xdr:rowOff>
    </xdr:to>
    <xdr:sp macro="" textlink="">
      <xdr:nvSpPr>
        <xdr:cNvPr id="373" name="円/楕円 372"/>
        <xdr:cNvSpPr/>
      </xdr:nvSpPr>
      <xdr:spPr>
        <a:xfrm>
          <a:off x="9588500" y="98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151246</xdr:rowOff>
    </xdr:from>
    <xdr:ext cx="534377" cy="259045"/>
    <xdr:sp macro="" textlink="">
      <xdr:nvSpPr>
        <xdr:cNvPr id="374" name="テキスト ボックス 373"/>
        <xdr:cNvSpPr txBox="1"/>
      </xdr:nvSpPr>
      <xdr:spPr>
        <a:xfrm>
          <a:off x="9372111" y="992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24714</xdr:rowOff>
    </xdr:from>
    <xdr:to>
      <xdr:col>12</xdr:col>
      <xdr:colOff>561975</xdr:colOff>
      <xdr:row>56</xdr:row>
      <xdr:rowOff>126314</xdr:rowOff>
    </xdr:to>
    <xdr:sp macro="" textlink="">
      <xdr:nvSpPr>
        <xdr:cNvPr id="375" name="円/楕円 374"/>
        <xdr:cNvSpPr/>
      </xdr:nvSpPr>
      <xdr:spPr>
        <a:xfrm>
          <a:off x="8699500" y="96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117441</xdr:rowOff>
    </xdr:from>
    <xdr:ext cx="534377" cy="259045"/>
    <xdr:sp macro="" textlink="">
      <xdr:nvSpPr>
        <xdr:cNvPr id="376" name="テキスト ボックス 375"/>
        <xdr:cNvSpPr txBox="1"/>
      </xdr:nvSpPr>
      <xdr:spPr>
        <a:xfrm>
          <a:off x="8483111" y="971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89,039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13055</xdr:rowOff>
    </xdr:from>
    <xdr:to>
      <xdr:col>11</xdr:col>
      <xdr:colOff>358775</xdr:colOff>
      <xdr:row>56</xdr:row>
      <xdr:rowOff>114655</xdr:rowOff>
    </xdr:to>
    <xdr:sp macro="" textlink="">
      <xdr:nvSpPr>
        <xdr:cNvPr id="377" name="円/楕円 376"/>
        <xdr:cNvSpPr/>
      </xdr:nvSpPr>
      <xdr:spPr>
        <a:xfrm>
          <a:off x="7810500" y="96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131182</xdr:rowOff>
    </xdr:from>
    <xdr:ext cx="534377" cy="259045"/>
    <xdr:sp macro="" textlink="">
      <xdr:nvSpPr>
        <xdr:cNvPr id="378" name="テキスト ボックス 377"/>
        <xdr:cNvSpPr txBox="1"/>
      </xdr:nvSpPr>
      <xdr:spPr>
        <a:xfrm>
          <a:off x="7594111" y="938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91,589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82796</xdr:rowOff>
    </xdr:from>
    <xdr:to>
      <xdr:col>10</xdr:col>
      <xdr:colOff>155575</xdr:colOff>
      <xdr:row>57</xdr:row>
      <xdr:rowOff>12946</xdr:rowOff>
    </xdr:to>
    <xdr:sp macro="" textlink="">
      <xdr:nvSpPr>
        <xdr:cNvPr id="379" name="円/楕円 378"/>
        <xdr:cNvSpPr/>
      </xdr:nvSpPr>
      <xdr:spPr>
        <a:xfrm>
          <a:off x="6921500" y="96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29473</xdr:rowOff>
    </xdr:from>
    <xdr:ext cx="534377" cy="259045"/>
    <xdr:sp macro="" textlink="">
      <xdr:nvSpPr>
        <xdr:cNvPr id="380" name="テキスト ボックス 379"/>
        <xdr:cNvSpPr txBox="1"/>
      </xdr:nvSpPr>
      <xdr:spPr>
        <a:xfrm>
          <a:off x="6705111" y="94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93805</xdr:rowOff>
    </xdr:from>
    <xdr:to>
      <xdr:col>15</xdr:col>
      <xdr:colOff>180975</xdr:colOff>
      <xdr:row>78</xdr:row>
      <xdr:rowOff>109099</xdr:rowOff>
    </xdr:to>
    <xdr:cxnSp macro="">
      <xdr:nvCxnSpPr>
        <xdr:cNvPr id="409" name="直線コネクタ 408"/>
        <xdr:cNvCxnSpPr/>
      </xdr:nvCxnSpPr>
      <xdr:spPr>
        <a:xfrm>
          <a:off x="9639300" y="13466905"/>
          <a:ext cx="8382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90787</xdr:rowOff>
    </xdr:from>
    <xdr:to>
      <xdr:col>14</xdr:col>
      <xdr:colOff>28575</xdr:colOff>
      <xdr:row>78</xdr:row>
      <xdr:rowOff>93805</xdr:rowOff>
    </xdr:to>
    <xdr:cxnSp macro="">
      <xdr:nvCxnSpPr>
        <xdr:cNvPr id="412" name="直線コネクタ 411"/>
        <xdr:cNvCxnSpPr/>
      </xdr:nvCxnSpPr>
      <xdr:spPr>
        <a:xfrm>
          <a:off x="8750300" y="13292437"/>
          <a:ext cx="889000" cy="17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120142</xdr:rowOff>
    </xdr:from>
    <xdr:to>
      <xdr:col>14</xdr:col>
      <xdr:colOff>79375</xdr:colOff>
      <xdr:row>78</xdr:row>
      <xdr:rowOff>50292</xdr:rowOff>
    </xdr:to>
    <xdr:sp macro="" textlink="">
      <xdr:nvSpPr>
        <xdr:cNvPr id="413" name="フローチャート : 判断 412"/>
        <xdr:cNvSpPr/>
      </xdr:nvSpPr>
      <xdr:spPr>
        <a:xfrm>
          <a:off x="9588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66819</xdr:rowOff>
    </xdr:from>
    <xdr:ext cx="534377" cy="259045"/>
    <xdr:sp macro="" textlink="">
      <xdr:nvSpPr>
        <xdr:cNvPr id="414" name="テキスト ボックス 413"/>
        <xdr:cNvSpPr txBox="1"/>
      </xdr:nvSpPr>
      <xdr:spPr>
        <a:xfrm>
          <a:off x="9372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58299</xdr:rowOff>
    </xdr:from>
    <xdr:to>
      <xdr:col>15</xdr:col>
      <xdr:colOff>231775</xdr:colOff>
      <xdr:row>78</xdr:row>
      <xdr:rowOff>159899</xdr:rowOff>
    </xdr:to>
    <xdr:sp macro="" textlink="">
      <xdr:nvSpPr>
        <xdr:cNvPr id="422" name="円/楕円 421"/>
        <xdr:cNvSpPr/>
      </xdr:nvSpPr>
      <xdr:spPr>
        <a:xfrm>
          <a:off x="10426700" y="134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144676</xdr:rowOff>
    </xdr:from>
    <xdr:ext cx="534377" cy="259045"/>
    <xdr:sp macro="" textlink="">
      <xdr:nvSpPr>
        <xdr:cNvPr id="423" name="普通建設事業費 （ うち新規整備　）該当値テキスト"/>
        <xdr:cNvSpPr txBox="1"/>
      </xdr:nvSpPr>
      <xdr:spPr>
        <a:xfrm>
          <a:off x="10528300" y="133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43005</xdr:rowOff>
    </xdr:from>
    <xdr:to>
      <xdr:col>14</xdr:col>
      <xdr:colOff>79375</xdr:colOff>
      <xdr:row>78</xdr:row>
      <xdr:rowOff>144605</xdr:rowOff>
    </xdr:to>
    <xdr:sp macro="" textlink="">
      <xdr:nvSpPr>
        <xdr:cNvPr id="424" name="円/楕円 423"/>
        <xdr:cNvSpPr/>
      </xdr:nvSpPr>
      <xdr:spPr>
        <a:xfrm>
          <a:off x="9588500" y="1341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135732</xdr:rowOff>
    </xdr:from>
    <xdr:ext cx="534377" cy="259045"/>
    <xdr:sp macro="" textlink="">
      <xdr:nvSpPr>
        <xdr:cNvPr id="425" name="テキスト ボックス 424"/>
        <xdr:cNvSpPr txBox="1"/>
      </xdr:nvSpPr>
      <xdr:spPr>
        <a:xfrm>
          <a:off x="9372111" y="1350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39987</xdr:rowOff>
    </xdr:from>
    <xdr:to>
      <xdr:col>12</xdr:col>
      <xdr:colOff>561975</xdr:colOff>
      <xdr:row>77</xdr:row>
      <xdr:rowOff>141587</xdr:rowOff>
    </xdr:to>
    <xdr:sp macro="" textlink="">
      <xdr:nvSpPr>
        <xdr:cNvPr id="426" name="円/楕円 425"/>
        <xdr:cNvSpPr/>
      </xdr:nvSpPr>
      <xdr:spPr>
        <a:xfrm>
          <a:off x="8699500" y="132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132714</xdr:rowOff>
    </xdr:from>
    <xdr:ext cx="534377" cy="259045"/>
    <xdr:sp macro="" textlink="">
      <xdr:nvSpPr>
        <xdr:cNvPr id="427" name="テキスト ボックス 426"/>
        <xdr:cNvSpPr txBox="1"/>
      </xdr:nvSpPr>
      <xdr:spPr>
        <a:xfrm>
          <a:off x="8483111" y="1333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82327</xdr:rowOff>
    </xdr:from>
    <xdr:to>
      <xdr:col>15</xdr:col>
      <xdr:colOff>180975</xdr:colOff>
      <xdr:row>97</xdr:row>
      <xdr:rowOff>93208</xdr:rowOff>
    </xdr:to>
    <xdr:cxnSp macro="">
      <xdr:nvCxnSpPr>
        <xdr:cNvPr id="452" name="直線コネクタ 451"/>
        <xdr:cNvCxnSpPr/>
      </xdr:nvCxnSpPr>
      <xdr:spPr>
        <a:xfrm flipV="1">
          <a:off x="9639300" y="16712977"/>
          <a:ext cx="8382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149295</xdr:rowOff>
    </xdr:from>
    <xdr:to>
      <xdr:col>14</xdr:col>
      <xdr:colOff>28575</xdr:colOff>
      <xdr:row>97</xdr:row>
      <xdr:rowOff>93208</xdr:rowOff>
    </xdr:to>
    <xdr:cxnSp macro="">
      <xdr:nvCxnSpPr>
        <xdr:cNvPr id="455" name="直線コネクタ 454"/>
        <xdr:cNvCxnSpPr/>
      </xdr:nvCxnSpPr>
      <xdr:spPr>
        <a:xfrm>
          <a:off x="8750300" y="16608495"/>
          <a:ext cx="889000" cy="11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157480</xdr:rowOff>
    </xdr:from>
    <xdr:to>
      <xdr:col>14</xdr:col>
      <xdr:colOff>79375</xdr:colOff>
      <xdr:row>97</xdr:row>
      <xdr:rowOff>87630</xdr:rowOff>
    </xdr:to>
    <xdr:sp macro="" textlink="">
      <xdr:nvSpPr>
        <xdr:cNvPr id="456" name="フローチャート : 判断 455"/>
        <xdr:cNvSpPr/>
      </xdr:nvSpPr>
      <xdr:spPr>
        <a:xfrm>
          <a:off x="9588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104157</xdr:rowOff>
    </xdr:from>
    <xdr:ext cx="534377" cy="259045"/>
    <xdr:sp macro="" textlink="">
      <xdr:nvSpPr>
        <xdr:cNvPr id="457" name="テキスト ボックス 456"/>
        <xdr:cNvSpPr txBox="1"/>
      </xdr:nvSpPr>
      <xdr:spPr>
        <a:xfrm>
          <a:off x="9372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31527</xdr:rowOff>
    </xdr:from>
    <xdr:to>
      <xdr:col>15</xdr:col>
      <xdr:colOff>231775</xdr:colOff>
      <xdr:row>97</xdr:row>
      <xdr:rowOff>133127</xdr:rowOff>
    </xdr:to>
    <xdr:sp macro="" textlink="">
      <xdr:nvSpPr>
        <xdr:cNvPr id="465" name="円/楕円 464"/>
        <xdr:cNvSpPr/>
      </xdr:nvSpPr>
      <xdr:spPr>
        <a:xfrm>
          <a:off x="10426700" y="1666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117904</xdr:rowOff>
    </xdr:from>
    <xdr:ext cx="534377" cy="259045"/>
    <xdr:sp macro="" textlink="">
      <xdr:nvSpPr>
        <xdr:cNvPr id="466" name="普通建設事業費 （ うち更新整備　）該当値テキスト"/>
        <xdr:cNvSpPr txBox="1"/>
      </xdr:nvSpPr>
      <xdr:spPr>
        <a:xfrm>
          <a:off x="10528300" y="1657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42408</xdr:rowOff>
    </xdr:from>
    <xdr:to>
      <xdr:col>14</xdr:col>
      <xdr:colOff>79375</xdr:colOff>
      <xdr:row>97</xdr:row>
      <xdr:rowOff>144008</xdr:rowOff>
    </xdr:to>
    <xdr:sp macro="" textlink="">
      <xdr:nvSpPr>
        <xdr:cNvPr id="467" name="円/楕円 466"/>
        <xdr:cNvSpPr/>
      </xdr:nvSpPr>
      <xdr:spPr>
        <a:xfrm>
          <a:off x="9588500" y="166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135135</xdr:rowOff>
    </xdr:from>
    <xdr:ext cx="534377" cy="259045"/>
    <xdr:sp macro="" textlink="">
      <xdr:nvSpPr>
        <xdr:cNvPr id="468" name="テキスト ボックス 467"/>
        <xdr:cNvSpPr txBox="1"/>
      </xdr:nvSpPr>
      <xdr:spPr>
        <a:xfrm>
          <a:off x="9372111" y="167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98495</xdr:rowOff>
    </xdr:from>
    <xdr:to>
      <xdr:col>12</xdr:col>
      <xdr:colOff>561975</xdr:colOff>
      <xdr:row>97</xdr:row>
      <xdr:rowOff>28645</xdr:rowOff>
    </xdr:to>
    <xdr:sp macro="" textlink="">
      <xdr:nvSpPr>
        <xdr:cNvPr id="469" name="円/楕円 468"/>
        <xdr:cNvSpPr/>
      </xdr:nvSpPr>
      <xdr:spPr>
        <a:xfrm>
          <a:off x="8699500" y="165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45172</xdr:rowOff>
    </xdr:from>
    <xdr:ext cx="534377" cy="259045"/>
    <xdr:sp macro="" textlink="">
      <xdr:nvSpPr>
        <xdr:cNvPr id="470" name="テキスト ボックス 469"/>
        <xdr:cNvSpPr txBox="1"/>
      </xdr:nvSpPr>
      <xdr:spPr>
        <a:xfrm>
          <a:off x="8483111" y="163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127378</xdr:rowOff>
    </xdr:from>
    <xdr:to>
      <xdr:col>23</xdr:col>
      <xdr:colOff>517525</xdr:colOff>
      <xdr:row>38</xdr:row>
      <xdr:rowOff>135768</xdr:rowOff>
    </xdr:to>
    <xdr:cxnSp macro="">
      <xdr:nvCxnSpPr>
        <xdr:cNvPr id="497" name="直線コネクタ 496"/>
        <xdr:cNvCxnSpPr/>
      </xdr:nvCxnSpPr>
      <xdr:spPr>
        <a:xfrm flipV="1">
          <a:off x="15481300" y="6642478"/>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98872</xdr:rowOff>
    </xdr:from>
    <xdr:to>
      <xdr:col>22</xdr:col>
      <xdr:colOff>365125</xdr:colOff>
      <xdr:row>38</xdr:row>
      <xdr:rowOff>135768</xdr:rowOff>
    </xdr:to>
    <xdr:cxnSp macro="">
      <xdr:nvCxnSpPr>
        <xdr:cNvPr id="500" name="直線コネクタ 499"/>
        <xdr:cNvCxnSpPr/>
      </xdr:nvCxnSpPr>
      <xdr:spPr>
        <a:xfrm>
          <a:off x="14592300" y="6613972"/>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10696</xdr:rowOff>
    </xdr:from>
    <xdr:to>
      <xdr:col>22</xdr:col>
      <xdr:colOff>415925</xdr:colOff>
      <xdr:row>38</xdr:row>
      <xdr:rowOff>112296</xdr:rowOff>
    </xdr:to>
    <xdr:sp macro="" textlink="">
      <xdr:nvSpPr>
        <xdr:cNvPr id="501" name="フローチャート : 判断 500"/>
        <xdr:cNvSpPr/>
      </xdr:nvSpPr>
      <xdr:spPr>
        <a:xfrm>
          <a:off x="15430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128823</xdr:rowOff>
    </xdr:from>
    <xdr:ext cx="469744" cy="259045"/>
    <xdr:sp macro="" textlink="">
      <xdr:nvSpPr>
        <xdr:cNvPr id="502" name="テキスト ボックス 501"/>
        <xdr:cNvSpPr txBox="1"/>
      </xdr:nvSpPr>
      <xdr:spPr>
        <a:xfrm>
          <a:off x="15246427"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98872</xdr:rowOff>
    </xdr:from>
    <xdr:to>
      <xdr:col>21</xdr:col>
      <xdr:colOff>161925</xdr:colOff>
      <xdr:row>38</xdr:row>
      <xdr:rowOff>115605</xdr:rowOff>
    </xdr:to>
    <xdr:cxnSp macro="">
      <xdr:nvCxnSpPr>
        <xdr:cNvPr id="503" name="直線コネクタ 502"/>
        <xdr:cNvCxnSpPr/>
      </xdr:nvCxnSpPr>
      <xdr:spPr>
        <a:xfrm flipV="1">
          <a:off x="13703300" y="6613972"/>
          <a:ext cx="889000" cy="1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17605</xdr:rowOff>
    </xdr:from>
    <xdr:to>
      <xdr:col>19</xdr:col>
      <xdr:colOff>644525</xdr:colOff>
      <xdr:row>38</xdr:row>
      <xdr:rowOff>115605</xdr:rowOff>
    </xdr:to>
    <xdr:cxnSp macro="">
      <xdr:nvCxnSpPr>
        <xdr:cNvPr id="506" name="直線コネクタ 505"/>
        <xdr:cNvCxnSpPr/>
      </xdr:nvCxnSpPr>
      <xdr:spPr>
        <a:xfrm>
          <a:off x="12814300" y="6532705"/>
          <a:ext cx="889000" cy="9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76578</xdr:rowOff>
    </xdr:from>
    <xdr:to>
      <xdr:col>23</xdr:col>
      <xdr:colOff>568325</xdr:colOff>
      <xdr:row>39</xdr:row>
      <xdr:rowOff>6728</xdr:rowOff>
    </xdr:to>
    <xdr:sp macro="" textlink="">
      <xdr:nvSpPr>
        <xdr:cNvPr id="516" name="円/楕円 515"/>
        <xdr:cNvSpPr/>
      </xdr:nvSpPr>
      <xdr:spPr>
        <a:xfrm>
          <a:off x="16268700" y="65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162955</xdr:rowOff>
    </xdr:from>
    <xdr:ext cx="378565" cy="259045"/>
    <xdr:sp macro="" textlink="">
      <xdr:nvSpPr>
        <xdr:cNvPr id="517" name="災害復旧事業費該当値テキスト"/>
        <xdr:cNvSpPr txBox="1"/>
      </xdr:nvSpPr>
      <xdr:spPr>
        <a:xfrm>
          <a:off x="16370300" y="6506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84968</xdr:rowOff>
    </xdr:from>
    <xdr:to>
      <xdr:col>22</xdr:col>
      <xdr:colOff>415925</xdr:colOff>
      <xdr:row>39</xdr:row>
      <xdr:rowOff>15118</xdr:rowOff>
    </xdr:to>
    <xdr:sp macro="" textlink="">
      <xdr:nvSpPr>
        <xdr:cNvPr id="518" name="円/楕円 517"/>
        <xdr:cNvSpPr/>
      </xdr:nvSpPr>
      <xdr:spPr>
        <a:xfrm>
          <a:off x="15430500" y="66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6245</xdr:rowOff>
    </xdr:from>
    <xdr:ext cx="378565" cy="259045"/>
    <xdr:sp macro="" textlink="">
      <xdr:nvSpPr>
        <xdr:cNvPr id="519" name="テキスト ボックス 518"/>
        <xdr:cNvSpPr txBox="1"/>
      </xdr:nvSpPr>
      <xdr:spPr>
        <a:xfrm>
          <a:off x="15292017" y="6692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48072</xdr:rowOff>
    </xdr:from>
    <xdr:to>
      <xdr:col>21</xdr:col>
      <xdr:colOff>212725</xdr:colOff>
      <xdr:row>38</xdr:row>
      <xdr:rowOff>149672</xdr:rowOff>
    </xdr:to>
    <xdr:sp macro="" textlink="">
      <xdr:nvSpPr>
        <xdr:cNvPr id="520" name="円/楕円 519"/>
        <xdr:cNvSpPr/>
      </xdr:nvSpPr>
      <xdr:spPr>
        <a:xfrm>
          <a:off x="14541500" y="65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140799</xdr:rowOff>
    </xdr:from>
    <xdr:ext cx="469744" cy="259045"/>
    <xdr:sp macro="" textlink="">
      <xdr:nvSpPr>
        <xdr:cNvPr id="521" name="テキスト ボックス 520"/>
        <xdr:cNvSpPr txBox="1"/>
      </xdr:nvSpPr>
      <xdr:spPr>
        <a:xfrm>
          <a:off x="14357427" y="665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64805</xdr:rowOff>
    </xdr:from>
    <xdr:to>
      <xdr:col>20</xdr:col>
      <xdr:colOff>9525</xdr:colOff>
      <xdr:row>38</xdr:row>
      <xdr:rowOff>166405</xdr:rowOff>
    </xdr:to>
    <xdr:sp macro="" textlink="">
      <xdr:nvSpPr>
        <xdr:cNvPr id="522" name="円/楕円 521"/>
        <xdr:cNvSpPr/>
      </xdr:nvSpPr>
      <xdr:spPr>
        <a:xfrm>
          <a:off x="13652500" y="657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157532</xdr:rowOff>
    </xdr:from>
    <xdr:ext cx="469744" cy="259045"/>
    <xdr:sp macro="" textlink="">
      <xdr:nvSpPr>
        <xdr:cNvPr id="523" name="テキスト ボックス 522"/>
        <xdr:cNvSpPr txBox="1"/>
      </xdr:nvSpPr>
      <xdr:spPr>
        <a:xfrm>
          <a:off x="13468427" y="667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138255</xdr:rowOff>
    </xdr:from>
    <xdr:to>
      <xdr:col>18</xdr:col>
      <xdr:colOff>492125</xdr:colOff>
      <xdr:row>38</xdr:row>
      <xdr:rowOff>68405</xdr:rowOff>
    </xdr:to>
    <xdr:sp macro="" textlink="">
      <xdr:nvSpPr>
        <xdr:cNvPr id="524" name="円/楕円 523"/>
        <xdr:cNvSpPr/>
      </xdr:nvSpPr>
      <xdr:spPr>
        <a:xfrm>
          <a:off x="12763500" y="64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59532</xdr:rowOff>
    </xdr:from>
    <xdr:ext cx="469744" cy="259045"/>
    <xdr:sp macro="" textlink="">
      <xdr:nvSpPr>
        <xdr:cNvPr id="525" name="テキスト ボックス 524"/>
        <xdr:cNvSpPr txBox="1"/>
      </xdr:nvSpPr>
      <xdr:spPr>
        <a:xfrm>
          <a:off x="12579427" y="65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1" name="テキスト ボックス 540"/>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43" name="テキスト ボックス 542"/>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53340</xdr:rowOff>
    </xdr:from>
    <xdr:to>
      <xdr:col>23</xdr:col>
      <xdr:colOff>516889</xdr:colOff>
      <xdr:row>59</xdr:row>
      <xdr:rowOff>44450</xdr:rowOff>
    </xdr:to>
    <xdr:cxnSp macro="">
      <xdr:nvCxnSpPr>
        <xdr:cNvPr id="549" name="直線コネクタ 548"/>
        <xdr:cNvCxnSpPr/>
      </xdr:nvCxnSpPr>
      <xdr:spPr>
        <a:xfrm flipV="1">
          <a:off x="16317595" y="9997440"/>
          <a:ext cx="1269" cy="16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97807</xdr:rowOff>
    </xdr:from>
    <xdr:ext cx="249299" cy="259045"/>
    <xdr:sp macro="" textlink="">
      <xdr:nvSpPr>
        <xdr:cNvPr id="550" name="失業対策事業費最小値テキスト"/>
        <xdr:cNvSpPr txBox="1"/>
      </xdr:nvSpPr>
      <xdr:spPr>
        <a:xfrm>
          <a:off x="16370300" y="102133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17</xdr:rowOff>
    </xdr:from>
    <xdr:ext cx="378565" cy="259045"/>
    <xdr:sp macro="" textlink="">
      <xdr:nvSpPr>
        <xdr:cNvPr id="552" name="失業対策事業費最大値テキスト"/>
        <xdr:cNvSpPr txBox="1"/>
      </xdr:nvSpPr>
      <xdr:spPr>
        <a:xfrm>
          <a:off x="16370300" y="9772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58</xdr:row>
      <xdr:rowOff>53340</xdr:rowOff>
    </xdr:from>
    <xdr:to>
      <xdr:col>23</xdr:col>
      <xdr:colOff>606425</xdr:colOff>
      <xdr:row>58</xdr:row>
      <xdr:rowOff>53340</xdr:rowOff>
    </xdr:to>
    <xdr:cxnSp macro="">
      <xdr:nvCxnSpPr>
        <xdr:cNvPr id="553" name="直線コネクタ 552"/>
        <xdr:cNvCxnSpPr/>
      </xdr:nvCxnSpPr>
      <xdr:spPr>
        <a:xfrm>
          <a:off x="16230600" y="999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154940</xdr:rowOff>
    </xdr:from>
    <xdr:to>
      <xdr:col>23</xdr:col>
      <xdr:colOff>517525</xdr:colOff>
      <xdr:row>58</xdr:row>
      <xdr:rowOff>53340</xdr:rowOff>
    </xdr:to>
    <xdr:cxnSp macro="">
      <xdr:nvCxnSpPr>
        <xdr:cNvPr id="554" name="直線コネクタ 553"/>
        <xdr:cNvCxnSpPr/>
      </xdr:nvCxnSpPr>
      <xdr:spPr>
        <a:xfrm>
          <a:off x="15481300" y="9927590"/>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142257</xdr:rowOff>
    </xdr:from>
    <xdr:ext cx="249299" cy="259045"/>
    <xdr:sp macro="" textlink="">
      <xdr:nvSpPr>
        <xdr:cNvPr id="555" name="失業対策事業費平均値テキスト"/>
        <xdr:cNvSpPr txBox="1"/>
      </xdr:nvSpPr>
      <xdr:spPr>
        <a:xfrm>
          <a:off x="16370300" y="1008635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163830</xdr:rowOff>
    </xdr:from>
    <xdr:to>
      <xdr:col>23</xdr:col>
      <xdr:colOff>568325</xdr:colOff>
      <xdr:row>59</xdr:row>
      <xdr:rowOff>93980</xdr:rowOff>
    </xdr:to>
    <xdr:sp macro="" textlink="">
      <xdr:nvSpPr>
        <xdr:cNvPr id="556" name="フローチャート : 判断 555"/>
        <xdr:cNvSpPr/>
      </xdr:nvSpPr>
      <xdr:spPr>
        <a:xfrm>
          <a:off x="16268700" y="1010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165100</xdr:rowOff>
    </xdr:from>
    <xdr:to>
      <xdr:col>22</xdr:col>
      <xdr:colOff>365125</xdr:colOff>
      <xdr:row>57</xdr:row>
      <xdr:rowOff>154940</xdr:rowOff>
    </xdr:to>
    <xdr:cxnSp macro="">
      <xdr:nvCxnSpPr>
        <xdr:cNvPr id="557" name="直線コネクタ 556"/>
        <xdr:cNvCxnSpPr/>
      </xdr:nvCxnSpPr>
      <xdr:spPr>
        <a:xfrm>
          <a:off x="14592300" y="976630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153670</xdr:rowOff>
    </xdr:from>
    <xdr:to>
      <xdr:col>22</xdr:col>
      <xdr:colOff>415925</xdr:colOff>
      <xdr:row>59</xdr:row>
      <xdr:rowOff>83820</xdr:rowOff>
    </xdr:to>
    <xdr:sp macro="" textlink="">
      <xdr:nvSpPr>
        <xdr:cNvPr id="558" name="フローチャート : 判断 557"/>
        <xdr:cNvSpPr/>
      </xdr:nvSpPr>
      <xdr:spPr>
        <a:xfrm>
          <a:off x="15430500" y="100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74947</xdr:rowOff>
    </xdr:from>
    <xdr:ext cx="249299" cy="259045"/>
    <xdr:sp macro="" textlink="">
      <xdr:nvSpPr>
        <xdr:cNvPr id="559" name="テキスト ボックス 558"/>
        <xdr:cNvSpPr txBox="1"/>
      </xdr:nvSpPr>
      <xdr:spPr>
        <a:xfrm>
          <a:off x="15356649" y="1019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3810</xdr:rowOff>
    </xdr:from>
    <xdr:to>
      <xdr:col>21</xdr:col>
      <xdr:colOff>161925</xdr:colOff>
      <xdr:row>56</xdr:row>
      <xdr:rowOff>165100</xdr:rowOff>
    </xdr:to>
    <xdr:cxnSp macro="">
      <xdr:nvCxnSpPr>
        <xdr:cNvPr id="560" name="直線コネクタ 559"/>
        <xdr:cNvCxnSpPr/>
      </xdr:nvCxnSpPr>
      <xdr:spPr>
        <a:xfrm>
          <a:off x="13703300" y="9262110"/>
          <a:ext cx="889000" cy="50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161290</xdr:rowOff>
    </xdr:from>
    <xdr:to>
      <xdr:col>21</xdr:col>
      <xdr:colOff>212725</xdr:colOff>
      <xdr:row>59</xdr:row>
      <xdr:rowOff>91440</xdr:rowOff>
    </xdr:to>
    <xdr:sp macro="" textlink="">
      <xdr:nvSpPr>
        <xdr:cNvPr id="561" name="フローチャート : 判断 560"/>
        <xdr:cNvSpPr/>
      </xdr:nvSpPr>
      <xdr:spPr>
        <a:xfrm>
          <a:off x="14541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82567</xdr:rowOff>
    </xdr:from>
    <xdr:ext cx="249299" cy="259045"/>
    <xdr:sp macro="" textlink="">
      <xdr:nvSpPr>
        <xdr:cNvPr id="562" name="テキスト ボックス 561"/>
        <xdr:cNvSpPr txBox="1"/>
      </xdr:nvSpPr>
      <xdr:spPr>
        <a:xfrm>
          <a:off x="14467649" y="10198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78740</xdr:rowOff>
    </xdr:from>
    <xdr:to>
      <xdr:col>19</xdr:col>
      <xdr:colOff>644525</xdr:colOff>
      <xdr:row>54</xdr:row>
      <xdr:rowOff>3810</xdr:rowOff>
    </xdr:to>
    <xdr:cxnSp macro="">
      <xdr:nvCxnSpPr>
        <xdr:cNvPr id="563" name="直線コネクタ 562"/>
        <xdr:cNvCxnSpPr/>
      </xdr:nvCxnSpPr>
      <xdr:spPr>
        <a:xfrm>
          <a:off x="12814300" y="8822690"/>
          <a:ext cx="889000" cy="43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157480</xdr:rowOff>
    </xdr:from>
    <xdr:to>
      <xdr:col>20</xdr:col>
      <xdr:colOff>9525</xdr:colOff>
      <xdr:row>59</xdr:row>
      <xdr:rowOff>87630</xdr:rowOff>
    </xdr:to>
    <xdr:sp macro="" textlink="">
      <xdr:nvSpPr>
        <xdr:cNvPr id="564" name="フローチャート : 判断 563"/>
        <xdr:cNvSpPr/>
      </xdr:nvSpPr>
      <xdr:spPr>
        <a:xfrm>
          <a:off x="13652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78757</xdr:rowOff>
    </xdr:from>
    <xdr:ext cx="249299" cy="259045"/>
    <xdr:sp macro="" textlink="">
      <xdr:nvSpPr>
        <xdr:cNvPr id="565" name="テキスト ボックス 564"/>
        <xdr:cNvSpPr txBox="1"/>
      </xdr:nvSpPr>
      <xdr:spPr>
        <a:xfrm>
          <a:off x="13578649" y="10194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153670</xdr:rowOff>
    </xdr:from>
    <xdr:to>
      <xdr:col>18</xdr:col>
      <xdr:colOff>492125</xdr:colOff>
      <xdr:row>59</xdr:row>
      <xdr:rowOff>83820</xdr:rowOff>
    </xdr:to>
    <xdr:sp macro="" textlink="">
      <xdr:nvSpPr>
        <xdr:cNvPr id="566" name="フローチャート : 判断 565"/>
        <xdr:cNvSpPr/>
      </xdr:nvSpPr>
      <xdr:spPr>
        <a:xfrm>
          <a:off x="12763500" y="100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74947</xdr:rowOff>
    </xdr:from>
    <xdr:ext cx="249299" cy="259045"/>
    <xdr:sp macro="" textlink="">
      <xdr:nvSpPr>
        <xdr:cNvPr id="567" name="テキスト ボックス 566"/>
        <xdr:cNvSpPr txBox="1"/>
      </xdr:nvSpPr>
      <xdr:spPr>
        <a:xfrm>
          <a:off x="12689649" y="1019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573" name="円/楕円 572"/>
        <xdr:cNvSpPr/>
      </xdr:nvSpPr>
      <xdr:spPr>
        <a:xfrm>
          <a:off x="162687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127017</xdr:rowOff>
    </xdr:from>
    <xdr:ext cx="378565" cy="259045"/>
    <xdr:sp macro="" textlink="">
      <xdr:nvSpPr>
        <xdr:cNvPr id="574" name="失業対策事業費該当値テキスト"/>
        <xdr:cNvSpPr txBox="1"/>
      </xdr:nvSpPr>
      <xdr:spPr>
        <a:xfrm>
          <a:off x="16370300" y="989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104140</xdr:rowOff>
    </xdr:from>
    <xdr:to>
      <xdr:col>22</xdr:col>
      <xdr:colOff>415925</xdr:colOff>
      <xdr:row>58</xdr:row>
      <xdr:rowOff>34290</xdr:rowOff>
    </xdr:to>
    <xdr:sp macro="" textlink="">
      <xdr:nvSpPr>
        <xdr:cNvPr id="575" name="円/楕円 574"/>
        <xdr:cNvSpPr/>
      </xdr:nvSpPr>
      <xdr:spPr>
        <a:xfrm>
          <a:off x="15430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50817</xdr:rowOff>
    </xdr:from>
    <xdr:ext cx="378565" cy="259045"/>
    <xdr:sp macro="" textlink="">
      <xdr:nvSpPr>
        <xdr:cNvPr id="576" name="テキスト ボックス 575"/>
        <xdr:cNvSpPr txBox="1"/>
      </xdr:nvSpPr>
      <xdr:spPr>
        <a:xfrm>
          <a:off x="15292017" y="9652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114300</xdr:rowOff>
    </xdr:from>
    <xdr:to>
      <xdr:col>21</xdr:col>
      <xdr:colOff>212725</xdr:colOff>
      <xdr:row>57</xdr:row>
      <xdr:rowOff>44450</xdr:rowOff>
    </xdr:to>
    <xdr:sp macro="" textlink="">
      <xdr:nvSpPr>
        <xdr:cNvPr id="577" name="円/楕円 576"/>
        <xdr:cNvSpPr/>
      </xdr:nvSpPr>
      <xdr:spPr>
        <a:xfrm>
          <a:off x="14541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55</xdr:row>
      <xdr:rowOff>60977</xdr:rowOff>
    </xdr:from>
    <xdr:ext cx="378565" cy="259045"/>
    <xdr:sp macro="" textlink="">
      <xdr:nvSpPr>
        <xdr:cNvPr id="578" name="テキスト ボックス 577"/>
        <xdr:cNvSpPr txBox="1"/>
      </xdr:nvSpPr>
      <xdr:spPr>
        <a:xfrm>
          <a:off x="14403017" y="9490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124460</xdr:rowOff>
    </xdr:from>
    <xdr:to>
      <xdr:col>20</xdr:col>
      <xdr:colOff>9525</xdr:colOff>
      <xdr:row>54</xdr:row>
      <xdr:rowOff>54610</xdr:rowOff>
    </xdr:to>
    <xdr:sp macro="" textlink="">
      <xdr:nvSpPr>
        <xdr:cNvPr id="579" name="円/楕円 578"/>
        <xdr:cNvSpPr/>
      </xdr:nvSpPr>
      <xdr:spPr>
        <a:xfrm>
          <a:off x="13652500" y="92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52</xdr:row>
      <xdr:rowOff>71137</xdr:rowOff>
    </xdr:from>
    <xdr:ext cx="378565" cy="259045"/>
    <xdr:sp macro="" textlink="">
      <xdr:nvSpPr>
        <xdr:cNvPr id="580" name="テキスト ボックス 579"/>
        <xdr:cNvSpPr txBox="1"/>
      </xdr:nvSpPr>
      <xdr:spPr>
        <a:xfrm>
          <a:off x="13514017" y="8986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390525</xdr:colOff>
      <xdr:row>51</xdr:row>
      <xdr:rowOff>27940</xdr:rowOff>
    </xdr:from>
    <xdr:to>
      <xdr:col>18</xdr:col>
      <xdr:colOff>492125</xdr:colOff>
      <xdr:row>51</xdr:row>
      <xdr:rowOff>129540</xdr:rowOff>
    </xdr:to>
    <xdr:sp macro="" textlink="">
      <xdr:nvSpPr>
        <xdr:cNvPr id="581" name="円/楕円 580"/>
        <xdr:cNvSpPr/>
      </xdr:nvSpPr>
      <xdr:spPr>
        <a:xfrm>
          <a:off x="12763500" y="877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49</xdr:row>
      <xdr:rowOff>146067</xdr:rowOff>
    </xdr:from>
    <xdr:ext cx="469744" cy="259045"/>
    <xdr:sp macro="" textlink="">
      <xdr:nvSpPr>
        <xdr:cNvPr id="582" name="テキスト ボックス 581"/>
        <xdr:cNvSpPr txBox="1"/>
      </xdr:nvSpPr>
      <xdr:spPr>
        <a:xfrm>
          <a:off x="12579427" y="854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26851</xdr:rowOff>
    </xdr:from>
    <xdr:to>
      <xdr:col>23</xdr:col>
      <xdr:colOff>517525</xdr:colOff>
      <xdr:row>78</xdr:row>
      <xdr:rowOff>31352</xdr:rowOff>
    </xdr:to>
    <xdr:cxnSp macro="">
      <xdr:nvCxnSpPr>
        <xdr:cNvPr id="611" name="直線コネクタ 610"/>
        <xdr:cNvCxnSpPr/>
      </xdr:nvCxnSpPr>
      <xdr:spPr>
        <a:xfrm>
          <a:off x="15481300" y="13399951"/>
          <a:ext cx="8382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26851</xdr:rowOff>
    </xdr:from>
    <xdr:to>
      <xdr:col>22</xdr:col>
      <xdr:colOff>365125</xdr:colOff>
      <xdr:row>78</xdr:row>
      <xdr:rowOff>30335</xdr:rowOff>
    </xdr:to>
    <xdr:cxnSp macro="">
      <xdr:nvCxnSpPr>
        <xdr:cNvPr id="614" name="直線コネクタ 613"/>
        <xdr:cNvCxnSpPr/>
      </xdr:nvCxnSpPr>
      <xdr:spPr>
        <a:xfrm flipV="1">
          <a:off x="14592300" y="13399951"/>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128688</xdr:rowOff>
    </xdr:from>
    <xdr:to>
      <xdr:col>22</xdr:col>
      <xdr:colOff>415925</xdr:colOff>
      <xdr:row>78</xdr:row>
      <xdr:rowOff>58838</xdr:rowOff>
    </xdr:to>
    <xdr:sp macro="" textlink="">
      <xdr:nvSpPr>
        <xdr:cNvPr id="615" name="フローチャート : 判断 614"/>
        <xdr:cNvSpPr/>
      </xdr:nvSpPr>
      <xdr:spPr>
        <a:xfrm>
          <a:off x="15430500" y="1333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75365</xdr:rowOff>
    </xdr:from>
    <xdr:ext cx="534377" cy="259045"/>
    <xdr:sp macro="" textlink="">
      <xdr:nvSpPr>
        <xdr:cNvPr id="616" name="テキスト ボックス 615"/>
        <xdr:cNvSpPr txBox="1"/>
      </xdr:nvSpPr>
      <xdr:spPr>
        <a:xfrm>
          <a:off x="15214111" y="131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29012</xdr:rowOff>
    </xdr:from>
    <xdr:to>
      <xdr:col>21</xdr:col>
      <xdr:colOff>161925</xdr:colOff>
      <xdr:row>78</xdr:row>
      <xdr:rowOff>30335</xdr:rowOff>
    </xdr:to>
    <xdr:cxnSp macro="">
      <xdr:nvCxnSpPr>
        <xdr:cNvPr id="617" name="直線コネクタ 616"/>
        <xdr:cNvCxnSpPr/>
      </xdr:nvCxnSpPr>
      <xdr:spPr>
        <a:xfrm>
          <a:off x="13703300" y="13402112"/>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29012</xdr:rowOff>
    </xdr:from>
    <xdr:to>
      <xdr:col>19</xdr:col>
      <xdr:colOff>644525</xdr:colOff>
      <xdr:row>78</xdr:row>
      <xdr:rowOff>29854</xdr:rowOff>
    </xdr:to>
    <xdr:cxnSp macro="">
      <xdr:nvCxnSpPr>
        <xdr:cNvPr id="620" name="直線コネクタ 619"/>
        <xdr:cNvCxnSpPr/>
      </xdr:nvCxnSpPr>
      <xdr:spPr>
        <a:xfrm flipV="1">
          <a:off x="12814300" y="13402112"/>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152002</xdr:rowOff>
    </xdr:from>
    <xdr:to>
      <xdr:col>23</xdr:col>
      <xdr:colOff>568325</xdr:colOff>
      <xdr:row>78</xdr:row>
      <xdr:rowOff>82152</xdr:rowOff>
    </xdr:to>
    <xdr:sp macro="" textlink="">
      <xdr:nvSpPr>
        <xdr:cNvPr id="630" name="円/楕円 629"/>
        <xdr:cNvSpPr/>
      </xdr:nvSpPr>
      <xdr:spPr>
        <a:xfrm>
          <a:off x="16268700" y="133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66929</xdr:rowOff>
    </xdr:from>
    <xdr:ext cx="534377" cy="259045"/>
    <xdr:sp macro="" textlink="">
      <xdr:nvSpPr>
        <xdr:cNvPr id="631" name="公債費該当値テキスト"/>
        <xdr:cNvSpPr txBox="1"/>
      </xdr:nvSpPr>
      <xdr:spPr>
        <a:xfrm>
          <a:off x="16370300" y="13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147501</xdr:rowOff>
    </xdr:from>
    <xdr:to>
      <xdr:col>22</xdr:col>
      <xdr:colOff>415925</xdr:colOff>
      <xdr:row>78</xdr:row>
      <xdr:rowOff>77651</xdr:rowOff>
    </xdr:to>
    <xdr:sp macro="" textlink="">
      <xdr:nvSpPr>
        <xdr:cNvPr id="632" name="円/楕円 631"/>
        <xdr:cNvSpPr/>
      </xdr:nvSpPr>
      <xdr:spPr>
        <a:xfrm>
          <a:off x="15430500" y="133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68778</xdr:rowOff>
    </xdr:from>
    <xdr:ext cx="534377" cy="259045"/>
    <xdr:sp macro="" textlink="">
      <xdr:nvSpPr>
        <xdr:cNvPr id="633" name="テキスト ボックス 632"/>
        <xdr:cNvSpPr txBox="1"/>
      </xdr:nvSpPr>
      <xdr:spPr>
        <a:xfrm>
          <a:off x="15214111" y="1344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150985</xdr:rowOff>
    </xdr:from>
    <xdr:to>
      <xdr:col>21</xdr:col>
      <xdr:colOff>212725</xdr:colOff>
      <xdr:row>78</xdr:row>
      <xdr:rowOff>81135</xdr:rowOff>
    </xdr:to>
    <xdr:sp macro="" textlink="">
      <xdr:nvSpPr>
        <xdr:cNvPr id="634" name="円/楕円 633"/>
        <xdr:cNvSpPr/>
      </xdr:nvSpPr>
      <xdr:spPr>
        <a:xfrm>
          <a:off x="14541500" y="133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72262</xdr:rowOff>
    </xdr:from>
    <xdr:ext cx="534377" cy="259045"/>
    <xdr:sp macro="" textlink="">
      <xdr:nvSpPr>
        <xdr:cNvPr id="635" name="テキスト ボックス 634"/>
        <xdr:cNvSpPr txBox="1"/>
      </xdr:nvSpPr>
      <xdr:spPr>
        <a:xfrm>
          <a:off x="14325111" y="134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149662</xdr:rowOff>
    </xdr:from>
    <xdr:to>
      <xdr:col>20</xdr:col>
      <xdr:colOff>9525</xdr:colOff>
      <xdr:row>78</xdr:row>
      <xdr:rowOff>79812</xdr:rowOff>
    </xdr:to>
    <xdr:sp macro="" textlink="">
      <xdr:nvSpPr>
        <xdr:cNvPr id="636" name="円/楕円 635"/>
        <xdr:cNvSpPr/>
      </xdr:nvSpPr>
      <xdr:spPr>
        <a:xfrm>
          <a:off x="13652500" y="133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70939</xdr:rowOff>
    </xdr:from>
    <xdr:ext cx="534377" cy="259045"/>
    <xdr:sp macro="" textlink="">
      <xdr:nvSpPr>
        <xdr:cNvPr id="637" name="テキスト ボックス 636"/>
        <xdr:cNvSpPr txBox="1"/>
      </xdr:nvSpPr>
      <xdr:spPr>
        <a:xfrm>
          <a:off x="13436111" y="1344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150504</xdr:rowOff>
    </xdr:from>
    <xdr:to>
      <xdr:col>18</xdr:col>
      <xdr:colOff>492125</xdr:colOff>
      <xdr:row>78</xdr:row>
      <xdr:rowOff>80654</xdr:rowOff>
    </xdr:to>
    <xdr:sp macro="" textlink="">
      <xdr:nvSpPr>
        <xdr:cNvPr id="638" name="円/楕円 637"/>
        <xdr:cNvSpPr/>
      </xdr:nvSpPr>
      <xdr:spPr>
        <a:xfrm>
          <a:off x="12763500" y="133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71781</xdr:rowOff>
    </xdr:from>
    <xdr:ext cx="534377" cy="259045"/>
    <xdr:sp macro="" textlink="">
      <xdr:nvSpPr>
        <xdr:cNvPr id="639" name="テキスト ボックス 638"/>
        <xdr:cNvSpPr txBox="1"/>
      </xdr:nvSpPr>
      <xdr:spPr>
        <a:xfrm>
          <a:off x="12547111" y="1344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90353</xdr:rowOff>
    </xdr:from>
    <xdr:to>
      <xdr:col>23</xdr:col>
      <xdr:colOff>517525</xdr:colOff>
      <xdr:row>98</xdr:row>
      <xdr:rowOff>117717</xdr:rowOff>
    </xdr:to>
    <xdr:cxnSp macro="">
      <xdr:nvCxnSpPr>
        <xdr:cNvPr id="668" name="直線コネクタ 667"/>
        <xdr:cNvCxnSpPr/>
      </xdr:nvCxnSpPr>
      <xdr:spPr>
        <a:xfrm>
          <a:off x="15481300" y="16892453"/>
          <a:ext cx="8382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16393</xdr:rowOff>
    </xdr:from>
    <xdr:to>
      <xdr:col>22</xdr:col>
      <xdr:colOff>365125</xdr:colOff>
      <xdr:row>98</xdr:row>
      <xdr:rowOff>90353</xdr:rowOff>
    </xdr:to>
    <xdr:cxnSp macro="">
      <xdr:nvCxnSpPr>
        <xdr:cNvPr id="671" name="直線コネクタ 670"/>
        <xdr:cNvCxnSpPr/>
      </xdr:nvCxnSpPr>
      <xdr:spPr>
        <a:xfrm>
          <a:off x="14592300" y="16818493"/>
          <a:ext cx="889000" cy="7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61506</xdr:rowOff>
    </xdr:from>
    <xdr:to>
      <xdr:col>22</xdr:col>
      <xdr:colOff>415925</xdr:colOff>
      <xdr:row>98</xdr:row>
      <xdr:rowOff>163106</xdr:rowOff>
    </xdr:to>
    <xdr:sp macro="" textlink="">
      <xdr:nvSpPr>
        <xdr:cNvPr id="672" name="フローチャート : 判断 671"/>
        <xdr:cNvSpPr/>
      </xdr:nvSpPr>
      <xdr:spPr>
        <a:xfrm>
          <a:off x="15430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154233</xdr:rowOff>
    </xdr:from>
    <xdr:ext cx="534377" cy="259045"/>
    <xdr:sp macro="" textlink="">
      <xdr:nvSpPr>
        <xdr:cNvPr id="673" name="テキスト ボックス 672"/>
        <xdr:cNvSpPr txBox="1"/>
      </xdr:nvSpPr>
      <xdr:spPr>
        <a:xfrm>
          <a:off x="15214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103422</xdr:rowOff>
    </xdr:from>
    <xdr:to>
      <xdr:col>21</xdr:col>
      <xdr:colOff>161925</xdr:colOff>
      <xdr:row>98</xdr:row>
      <xdr:rowOff>16393</xdr:rowOff>
    </xdr:to>
    <xdr:cxnSp macro="">
      <xdr:nvCxnSpPr>
        <xdr:cNvPr id="674" name="直線コネクタ 673"/>
        <xdr:cNvCxnSpPr/>
      </xdr:nvCxnSpPr>
      <xdr:spPr>
        <a:xfrm>
          <a:off x="13703300" y="16734072"/>
          <a:ext cx="889000" cy="8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103422</xdr:rowOff>
    </xdr:from>
    <xdr:to>
      <xdr:col>19</xdr:col>
      <xdr:colOff>644525</xdr:colOff>
      <xdr:row>98</xdr:row>
      <xdr:rowOff>107559</xdr:rowOff>
    </xdr:to>
    <xdr:cxnSp macro="">
      <xdr:nvCxnSpPr>
        <xdr:cNvPr id="677" name="直線コネクタ 676"/>
        <xdr:cNvCxnSpPr/>
      </xdr:nvCxnSpPr>
      <xdr:spPr>
        <a:xfrm flipV="1">
          <a:off x="12814300" y="16734072"/>
          <a:ext cx="889000" cy="17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66917</xdr:rowOff>
    </xdr:from>
    <xdr:to>
      <xdr:col>23</xdr:col>
      <xdr:colOff>568325</xdr:colOff>
      <xdr:row>98</xdr:row>
      <xdr:rowOff>168517</xdr:rowOff>
    </xdr:to>
    <xdr:sp macro="" textlink="">
      <xdr:nvSpPr>
        <xdr:cNvPr id="687" name="円/楕円 686"/>
        <xdr:cNvSpPr/>
      </xdr:nvSpPr>
      <xdr:spPr>
        <a:xfrm>
          <a:off x="16268700" y="168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154119</xdr:rowOff>
    </xdr:from>
    <xdr:ext cx="534377" cy="259045"/>
    <xdr:sp macro="" textlink="">
      <xdr:nvSpPr>
        <xdr:cNvPr id="688" name="積立金該当値テキスト"/>
        <xdr:cNvSpPr txBox="1"/>
      </xdr:nvSpPr>
      <xdr:spPr>
        <a:xfrm>
          <a:off x="16370300" y="167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39553</xdr:rowOff>
    </xdr:from>
    <xdr:to>
      <xdr:col>22</xdr:col>
      <xdr:colOff>415925</xdr:colOff>
      <xdr:row>98</xdr:row>
      <xdr:rowOff>141153</xdr:rowOff>
    </xdr:to>
    <xdr:sp macro="" textlink="">
      <xdr:nvSpPr>
        <xdr:cNvPr id="689" name="円/楕円 688"/>
        <xdr:cNvSpPr/>
      </xdr:nvSpPr>
      <xdr:spPr>
        <a:xfrm>
          <a:off x="15430500" y="168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157680</xdr:rowOff>
    </xdr:from>
    <xdr:ext cx="534377" cy="259045"/>
    <xdr:sp macro="" textlink="">
      <xdr:nvSpPr>
        <xdr:cNvPr id="690" name="テキスト ボックス 689"/>
        <xdr:cNvSpPr txBox="1"/>
      </xdr:nvSpPr>
      <xdr:spPr>
        <a:xfrm>
          <a:off x="15214111" y="1661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137043</xdr:rowOff>
    </xdr:from>
    <xdr:to>
      <xdr:col>21</xdr:col>
      <xdr:colOff>212725</xdr:colOff>
      <xdr:row>98</xdr:row>
      <xdr:rowOff>67193</xdr:rowOff>
    </xdr:to>
    <xdr:sp macro="" textlink="">
      <xdr:nvSpPr>
        <xdr:cNvPr id="691" name="円/楕円 690"/>
        <xdr:cNvSpPr/>
      </xdr:nvSpPr>
      <xdr:spPr>
        <a:xfrm>
          <a:off x="14541500" y="167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58320</xdr:rowOff>
    </xdr:from>
    <xdr:ext cx="534377" cy="259045"/>
    <xdr:sp macro="" textlink="">
      <xdr:nvSpPr>
        <xdr:cNvPr id="692" name="テキスト ボックス 691"/>
        <xdr:cNvSpPr txBox="1"/>
      </xdr:nvSpPr>
      <xdr:spPr>
        <a:xfrm>
          <a:off x="14325111" y="1686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52622</xdr:rowOff>
    </xdr:from>
    <xdr:to>
      <xdr:col>20</xdr:col>
      <xdr:colOff>9525</xdr:colOff>
      <xdr:row>97</xdr:row>
      <xdr:rowOff>154222</xdr:rowOff>
    </xdr:to>
    <xdr:sp macro="" textlink="">
      <xdr:nvSpPr>
        <xdr:cNvPr id="693" name="円/楕円 692"/>
        <xdr:cNvSpPr/>
      </xdr:nvSpPr>
      <xdr:spPr>
        <a:xfrm>
          <a:off x="13652500" y="1668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170749</xdr:rowOff>
    </xdr:from>
    <xdr:ext cx="534377" cy="259045"/>
    <xdr:sp macro="" textlink="">
      <xdr:nvSpPr>
        <xdr:cNvPr id="694" name="テキスト ボックス 693"/>
        <xdr:cNvSpPr txBox="1"/>
      </xdr:nvSpPr>
      <xdr:spPr>
        <a:xfrm>
          <a:off x="13436111" y="1645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56759</xdr:rowOff>
    </xdr:from>
    <xdr:to>
      <xdr:col>18</xdr:col>
      <xdr:colOff>492125</xdr:colOff>
      <xdr:row>98</xdr:row>
      <xdr:rowOff>158359</xdr:rowOff>
    </xdr:to>
    <xdr:sp macro="" textlink="">
      <xdr:nvSpPr>
        <xdr:cNvPr id="695" name="円/楕円 694"/>
        <xdr:cNvSpPr/>
      </xdr:nvSpPr>
      <xdr:spPr>
        <a:xfrm>
          <a:off x="12763500" y="168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149486</xdr:rowOff>
    </xdr:from>
    <xdr:ext cx="534377" cy="259045"/>
    <xdr:sp macro="" textlink="">
      <xdr:nvSpPr>
        <xdr:cNvPr id="696" name="テキスト ボックス 695"/>
        <xdr:cNvSpPr txBox="1"/>
      </xdr:nvSpPr>
      <xdr:spPr>
        <a:xfrm>
          <a:off x="12547111" y="1695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33687</xdr:rowOff>
    </xdr:from>
    <xdr:to>
      <xdr:col>32</xdr:col>
      <xdr:colOff>187325</xdr:colOff>
      <xdr:row>39</xdr:row>
      <xdr:rowOff>44450</xdr:rowOff>
    </xdr:to>
    <xdr:cxnSp macro="">
      <xdr:nvCxnSpPr>
        <xdr:cNvPr id="725" name="直線コネクタ 724"/>
        <xdr:cNvCxnSpPr/>
      </xdr:nvCxnSpPr>
      <xdr:spPr>
        <a:xfrm>
          <a:off x="21323300" y="6720237"/>
          <a:ext cx="8382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33687</xdr:rowOff>
    </xdr:from>
    <xdr:to>
      <xdr:col>31</xdr:col>
      <xdr:colOff>34925</xdr:colOff>
      <xdr:row>39</xdr:row>
      <xdr:rowOff>34392</xdr:rowOff>
    </xdr:to>
    <xdr:cxnSp macro="">
      <xdr:nvCxnSpPr>
        <xdr:cNvPr id="728" name="直線コネクタ 727"/>
        <xdr:cNvCxnSpPr/>
      </xdr:nvCxnSpPr>
      <xdr:spPr>
        <a:xfrm flipV="1">
          <a:off x="20434300" y="6720237"/>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112255</xdr:rowOff>
    </xdr:from>
    <xdr:to>
      <xdr:col>31</xdr:col>
      <xdr:colOff>85725</xdr:colOff>
      <xdr:row>39</xdr:row>
      <xdr:rowOff>42405</xdr:rowOff>
    </xdr:to>
    <xdr:sp macro="" textlink="">
      <xdr:nvSpPr>
        <xdr:cNvPr id="729" name="フローチャート : 判断 728"/>
        <xdr:cNvSpPr/>
      </xdr:nvSpPr>
      <xdr:spPr>
        <a:xfrm>
          <a:off x="21272500" y="66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58932</xdr:rowOff>
    </xdr:from>
    <xdr:ext cx="469744" cy="259045"/>
    <xdr:sp macro="" textlink="">
      <xdr:nvSpPr>
        <xdr:cNvPr id="730" name="テキスト ボックス 729"/>
        <xdr:cNvSpPr txBox="1"/>
      </xdr:nvSpPr>
      <xdr:spPr>
        <a:xfrm>
          <a:off x="21088427" y="640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34392</xdr:rowOff>
    </xdr:from>
    <xdr:to>
      <xdr:col>29</xdr:col>
      <xdr:colOff>517525</xdr:colOff>
      <xdr:row>39</xdr:row>
      <xdr:rowOff>44450</xdr:rowOff>
    </xdr:to>
    <xdr:cxnSp macro="">
      <xdr:nvCxnSpPr>
        <xdr:cNvPr id="731" name="直線コネクタ 730"/>
        <xdr:cNvCxnSpPr/>
      </xdr:nvCxnSpPr>
      <xdr:spPr>
        <a:xfrm flipV="1">
          <a:off x="19545300" y="67209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4" name="直線コネクタ 73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154337</xdr:rowOff>
    </xdr:from>
    <xdr:to>
      <xdr:col>31</xdr:col>
      <xdr:colOff>85725</xdr:colOff>
      <xdr:row>39</xdr:row>
      <xdr:rowOff>84487</xdr:rowOff>
    </xdr:to>
    <xdr:sp macro="" textlink="">
      <xdr:nvSpPr>
        <xdr:cNvPr id="746" name="円/楕円 745"/>
        <xdr:cNvSpPr/>
      </xdr:nvSpPr>
      <xdr:spPr>
        <a:xfrm>
          <a:off x="21272500" y="66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75614</xdr:rowOff>
    </xdr:from>
    <xdr:ext cx="378565" cy="259045"/>
    <xdr:sp macro="" textlink="">
      <xdr:nvSpPr>
        <xdr:cNvPr id="747" name="テキスト ボックス 746"/>
        <xdr:cNvSpPr txBox="1"/>
      </xdr:nvSpPr>
      <xdr:spPr>
        <a:xfrm>
          <a:off x="21134017" y="6762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155042</xdr:rowOff>
    </xdr:from>
    <xdr:to>
      <xdr:col>29</xdr:col>
      <xdr:colOff>568325</xdr:colOff>
      <xdr:row>39</xdr:row>
      <xdr:rowOff>85192</xdr:rowOff>
    </xdr:to>
    <xdr:sp macro="" textlink="">
      <xdr:nvSpPr>
        <xdr:cNvPr id="748" name="円/楕円 747"/>
        <xdr:cNvSpPr/>
      </xdr:nvSpPr>
      <xdr:spPr>
        <a:xfrm>
          <a:off x="20383500" y="66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76319</xdr:rowOff>
    </xdr:from>
    <xdr:ext cx="378565" cy="259045"/>
    <xdr:sp macro="" textlink="">
      <xdr:nvSpPr>
        <xdr:cNvPr id="749" name="テキスト ボックス 748"/>
        <xdr:cNvSpPr txBox="1"/>
      </xdr:nvSpPr>
      <xdr:spPr>
        <a:xfrm>
          <a:off x="20245017" y="676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44929</xdr:rowOff>
    </xdr:from>
    <xdr:to>
      <xdr:col>32</xdr:col>
      <xdr:colOff>187325</xdr:colOff>
      <xdr:row>59</xdr:row>
      <xdr:rowOff>45582</xdr:rowOff>
    </xdr:to>
    <xdr:cxnSp macro="">
      <xdr:nvCxnSpPr>
        <xdr:cNvPr id="784" name="直線コネクタ 783"/>
        <xdr:cNvCxnSpPr/>
      </xdr:nvCxnSpPr>
      <xdr:spPr>
        <a:xfrm>
          <a:off x="21323300" y="10160479"/>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43655</xdr:rowOff>
    </xdr:from>
    <xdr:to>
      <xdr:col>31</xdr:col>
      <xdr:colOff>34925</xdr:colOff>
      <xdr:row>59</xdr:row>
      <xdr:rowOff>44929</xdr:rowOff>
    </xdr:to>
    <xdr:cxnSp macro="">
      <xdr:nvCxnSpPr>
        <xdr:cNvPr id="787" name="直線コネクタ 786"/>
        <xdr:cNvCxnSpPr/>
      </xdr:nvCxnSpPr>
      <xdr:spPr>
        <a:xfrm>
          <a:off x="20434300" y="10159205"/>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88" name="フローチャート : 判断 78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89" name="テキスト ボックス 78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43296</xdr:rowOff>
    </xdr:from>
    <xdr:to>
      <xdr:col>29</xdr:col>
      <xdr:colOff>517525</xdr:colOff>
      <xdr:row>59</xdr:row>
      <xdr:rowOff>43655</xdr:rowOff>
    </xdr:to>
    <xdr:cxnSp macro="">
      <xdr:nvCxnSpPr>
        <xdr:cNvPr id="790" name="直線コネクタ 789"/>
        <xdr:cNvCxnSpPr/>
      </xdr:nvCxnSpPr>
      <xdr:spPr>
        <a:xfrm>
          <a:off x="19545300" y="10158846"/>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43067</xdr:rowOff>
    </xdr:from>
    <xdr:to>
      <xdr:col>28</xdr:col>
      <xdr:colOff>314325</xdr:colOff>
      <xdr:row>59</xdr:row>
      <xdr:rowOff>43296</xdr:rowOff>
    </xdr:to>
    <xdr:cxnSp macro="">
      <xdr:nvCxnSpPr>
        <xdr:cNvPr id="793" name="直線コネクタ 792"/>
        <xdr:cNvCxnSpPr/>
      </xdr:nvCxnSpPr>
      <xdr:spPr>
        <a:xfrm>
          <a:off x="18656300" y="1015861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166232</xdr:rowOff>
    </xdr:from>
    <xdr:to>
      <xdr:col>32</xdr:col>
      <xdr:colOff>238125</xdr:colOff>
      <xdr:row>59</xdr:row>
      <xdr:rowOff>96382</xdr:rowOff>
    </xdr:to>
    <xdr:sp macro="" textlink="">
      <xdr:nvSpPr>
        <xdr:cNvPr id="803" name="円/楕円 802"/>
        <xdr:cNvSpPr/>
      </xdr:nvSpPr>
      <xdr:spPr>
        <a:xfrm>
          <a:off x="22110700" y="101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81159</xdr:rowOff>
    </xdr:from>
    <xdr:ext cx="469744" cy="259045"/>
    <xdr:sp macro="" textlink="">
      <xdr:nvSpPr>
        <xdr:cNvPr id="804" name="貸付金該当値テキスト"/>
        <xdr:cNvSpPr txBox="1"/>
      </xdr:nvSpPr>
      <xdr:spPr>
        <a:xfrm>
          <a:off x="22212300" y="1002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165579</xdr:rowOff>
    </xdr:from>
    <xdr:to>
      <xdr:col>31</xdr:col>
      <xdr:colOff>85725</xdr:colOff>
      <xdr:row>59</xdr:row>
      <xdr:rowOff>95729</xdr:rowOff>
    </xdr:to>
    <xdr:sp macro="" textlink="">
      <xdr:nvSpPr>
        <xdr:cNvPr id="805" name="円/楕円 804"/>
        <xdr:cNvSpPr/>
      </xdr:nvSpPr>
      <xdr:spPr>
        <a:xfrm>
          <a:off x="21272500" y="101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86856</xdr:rowOff>
    </xdr:from>
    <xdr:ext cx="469744" cy="259045"/>
    <xdr:sp macro="" textlink="">
      <xdr:nvSpPr>
        <xdr:cNvPr id="806" name="テキスト ボックス 805"/>
        <xdr:cNvSpPr txBox="1"/>
      </xdr:nvSpPr>
      <xdr:spPr>
        <a:xfrm>
          <a:off x="21088427" y="1020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164305</xdr:rowOff>
    </xdr:from>
    <xdr:to>
      <xdr:col>29</xdr:col>
      <xdr:colOff>568325</xdr:colOff>
      <xdr:row>59</xdr:row>
      <xdr:rowOff>94455</xdr:rowOff>
    </xdr:to>
    <xdr:sp macro="" textlink="">
      <xdr:nvSpPr>
        <xdr:cNvPr id="807" name="円/楕円 806"/>
        <xdr:cNvSpPr/>
      </xdr:nvSpPr>
      <xdr:spPr>
        <a:xfrm>
          <a:off x="20383500" y="101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85582</xdr:rowOff>
    </xdr:from>
    <xdr:ext cx="469744" cy="259045"/>
    <xdr:sp macro="" textlink="">
      <xdr:nvSpPr>
        <xdr:cNvPr id="808" name="テキスト ボックス 807"/>
        <xdr:cNvSpPr txBox="1"/>
      </xdr:nvSpPr>
      <xdr:spPr>
        <a:xfrm>
          <a:off x="20199427" y="1020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163946</xdr:rowOff>
    </xdr:from>
    <xdr:to>
      <xdr:col>28</xdr:col>
      <xdr:colOff>365125</xdr:colOff>
      <xdr:row>59</xdr:row>
      <xdr:rowOff>94096</xdr:rowOff>
    </xdr:to>
    <xdr:sp macro="" textlink="">
      <xdr:nvSpPr>
        <xdr:cNvPr id="809" name="円/楕円 808"/>
        <xdr:cNvSpPr/>
      </xdr:nvSpPr>
      <xdr:spPr>
        <a:xfrm>
          <a:off x="19494500" y="101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85223</xdr:rowOff>
    </xdr:from>
    <xdr:ext cx="469744" cy="259045"/>
    <xdr:sp macro="" textlink="">
      <xdr:nvSpPr>
        <xdr:cNvPr id="810" name="テキスト ボックス 809"/>
        <xdr:cNvSpPr txBox="1"/>
      </xdr:nvSpPr>
      <xdr:spPr>
        <a:xfrm>
          <a:off x="19310427" y="1020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163717</xdr:rowOff>
    </xdr:from>
    <xdr:to>
      <xdr:col>27</xdr:col>
      <xdr:colOff>161925</xdr:colOff>
      <xdr:row>59</xdr:row>
      <xdr:rowOff>93867</xdr:rowOff>
    </xdr:to>
    <xdr:sp macro="" textlink="">
      <xdr:nvSpPr>
        <xdr:cNvPr id="811" name="円/楕円 810"/>
        <xdr:cNvSpPr/>
      </xdr:nvSpPr>
      <xdr:spPr>
        <a:xfrm>
          <a:off x="18605500" y="101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84994</xdr:rowOff>
    </xdr:from>
    <xdr:ext cx="469744" cy="259045"/>
    <xdr:sp macro="" textlink="">
      <xdr:nvSpPr>
        <xdr:cNvPr id="812" name="テキスト ボックス 811"/>
        <xdr:cNvSpPr txBox="1"/>
      </xdr:nvSpPr>
      <xdr:spPr>
        <a:xfrm>
          <a:off x="18421427" y="1020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145824</xdr:rowOff>
    </xdr:from>
    <xdr:to>
      <xdr:col>32</xdr:col>
      <xdr:colOff>187325</xdr:colOff>
      <xdr:row>77</xdr:row>
      <xdr:rowOff>148273</xdr:rowOff>
    </xdr:to>
    <xdr:cxnSp macro="">
      <xdr:nvCxnSpPr>
        <xdr:cNvPr id="844" name="直線コネクタ 843"/>
        <xdr:cNvCxnSpPr/>
      </xdr:nvCxnSpPr>
      <xdr:spPr>
        <a:xfrm flipV="1">
          <a:off x="21323300" y="13176024"/>
          <a:ext cx="838200" cy="17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148273</xdr:rowOff>
    </xdr:from>
    <xdr:to>
      <xdr:col>31</xdr:col>
      <xdr:colOff>34925</xdr:colOff>
      <xdr:row>78</xdr:row>
      <xdr:rowOff>29090</xdr:rowOff>
    </xdr:to>
    <xdr:cxnSp macro="">
      <xdr:nvCxnSpPr>
        <xdr:cNvPr id="847" name="直線コネクタ 846"/>
        <xdr:cNvCxnSpPr/>
      </xdr:nvCxnSpPr>
      <xdr:spPr>
        <a:xfrm flipV="1">
          <a:off x="20434300" y="13349923"/>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121165</xdr:rowOff>
    </xdr:from>
    <xdr:to>
      <xdr:col>31</xdr:col>
      <xdr:colOff>85725</xdr:colOff>
      <xdr:row>76</xdr:row>
      <xdr:rowOff>51315</xdr:rowOff>
    </xdr:to>
    <xdr:sp macro="" textlink="">
      <xdr:nvSpPr>
        <xdr:cNvPr id="848" name="フローチャート : 判断 847"/>
        <xdr:cNvSpPr/>
      </xdr:nvSpPr>
      <xdr:spPr>
        <a:xfrm>
          <a:off x="21272500" y="1297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67842</xdr:rowOff>
    </xdr:from>
    <xdr:ext cx="534377" cy="259045"/>
    <xdr:sp macro="" textlink="">
      <xdr:nvSpPr>
        <xdr:cNvPr id="849" name="テキスト ボックス 848"/>
        <xdr:cNvSpPr txBox="1"/>
      </xdr:nvSpPr>
      <xdr:spPr>
        <a:xfrm>
          <a:off x="21056111" y="127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29090</xdr:rowOff>
    </xdr:from>
    <xdr:to>
      <xdr:col>29</xdr:col>
      <xdr:colOff>517525</xdr:colOff>
      <xdr:row>78</xdr:row>
      <xdr:rowOff>51950</xdr:rowOff>
    </xdr:to>
    <xdr:cxnSp macro="">
      <xdr:nvCxnSpPr>
        <xdr:cNvPr id="850" name="直線コネクタ 849"/>
        <xdr:cNvCxnSpPr/>
      </xdr:nvCxnSpPr>
      <xdr:spPr>
        <a:xfrm flipV="1">
          <a:off x="19545300" y="13402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51950</xdr:rowOff>
    </xdr:from>
    <xdr:to>
      <xdr:col>28</xdr:col>
      <xdr:colOff>314325</xdr:colOff>
      <xdr:row>78</xdr:row>
      <xdr:rowOff>60489</xdr:rowOff>
    </xdr:to>
    <xdr:cxnSp macro="">
      <xdr:nvCxnSpPr>
        <xdr:cNvPr id="853" name="直線コネクタ 852"/>
        <xdr:cNvCxnSpPr/>
      </xdr:nvCxnSpPr>
      <xdr:spPr>
        <a:xfrm flipV="1">
          <a:off x="18656300" y="13425050"/>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95024</xdr:rowOff>
    </xdr:from>
    <xdr:to>
      <xdr:col>32</xdr:col>
      <xdr:colOff>238125</xdr:colOff>
      <xdr:row>77</xdr:row>
      <xdr:rowOff>25174</xdr:rowOff>
    </xdr:to>
    <xdr:sp macro="" textlink="">
      <xdr:nvSpPr>
        <xdr:cNvPr id="863" name="円/楕円 862"/>
        <xdr:cNvSpPr/>
      </xdr:nvSpPr>
      <xdr:spPr>
        <a:xfrm>
          <a:off x="22110700" y="131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73451</xdr:rowOff>
    </xdr:from>
    <xdr:ext cx="534377" cy="259045"/>
    <xdr:sp macro="" textlink="">
      <xdr:nvSpPr>
        <xdr:cNvPr id="864" name="繰出金該当値テキスト"/>
        <xdr:cNvSpPr txBox="1"/>
      </xdr:nvSpPr>
      <xdr:spPr>
        <a:xfrm>
          <a:off x="22212300" y="131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48,625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97473</xdr:rowOff>
    </xdr:from>
    <xdr:to>
      <xdr:col>31</xdr:col>
      <xdr:colOff>85725</xdr:colOff>
      <xdr:row>78</xdr:row>
      <xdr:rowOff>27623</xdr:rowOff>
    </xdr:to>
    <xdr:sp macro="" textlink="">
      <xdr:nvSpPr>
        <xdr:cNvPr id="865" name="円/楕円 864"/>
        <xdr:cNvSpPr/>
      </xdr:nvSpPr>
      <xdr:spPr>
        <a:xfrm>
          <a:off x="21272500" y="132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18750</xdr:rowOff>
    </xdr:from>
    <xdr:ext cx="534377" cy="259045"/>
    <xdr:sp macro="" textlink="">
      <xdr:nvSpPr>
        <xdr:cNvPr id="866" name="テキスト ボックス 865"/>
        <xdr:cNvSpPr txBox="1"/>
      </xdr:nvSpPr>
      <xdr:spPr>
        <a:xfrm>
          <a:off x="21056111" y="133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149740</xdr:rowOff>
    </xdr:from>
    <xdr:to>
      <xdr:col>29</xdr:col>
      <xdr:colOff>568325</xdr:colOff>
      <xdr:row>78</xdr:row>
      <xdr:rowOff>79890</xdr:rowOff>
    </xdr:to>
    <xdr:sp macro="" textlink="">
      <xdr:nvSpPr>
        <xdr:cNvPr id="867" name="円/楕円 866"/>
        <xdr:cNvSpPr/>
      </xdr:nvSpPr>
      <xdr:spPr>
        <a:xfrm>
          <a:off x="20383500" y="133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71017</xdr:rowOff>
    </xdr:from>
    <xdr:ext cx="534377" cy="259045"/>
    <xdr:sp macro="" textlink="">
      <xdr:nvSpPr>
        <xdr:cNvPr id="868" name="テキスト ボックス 867"/>
        <xdr:cNvSpPr txBox="1"/>
      </xdr:nvSpPr>
      <xdr:spPr>
        <a:xfrm>
          <a:off x="20167111" y="134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1150</xdr:rowOff>
    </xdr:from>
    <xdr:to>
      <xdr:col>28</xdr:col>
      <xdr:colOff>365125</xdr:colOff>
      <xdr:row>78</xdr:row>
      <xdr:rowOff>102750</xdr:rowOff>
    </xdr:to>
    <xdr:sp macro="" textlink="">
      <xdr:nvSpPr>
        <xdr:cNvPr id="869" name="円/楕円 868"/>
        <xdr:cNvSpPr/>
      </xdr:nvSpPr>
      <xdr:spPr>
        <a:xfrm>
          <a:off x="19494500" y="133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93877</xdr:rowOff>
    </xdr:from>
    <xdr:ext cx="534377" cy="259045"/>
    <xdr:sp macro="" textlink="">
      <xdr:nvSpPr>
        <xdr:cNvPr id="870" name="テキスト ボックス 869"/>
        <xdr:cNvSpPr txBox="1"/>
      </xdr:nvSpPr>
      <xdr:spPr>
        <a:xfrm>
          <a:off x="19278111" y="134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9689</xdr:rowOff>
    </xdr:from>
    <xdr:to>
      <xdr:col>27</xdr:col>
      <xdr:colOff>161925</xdr:colOff>
      <xdr:row>78</xdr:row>
      <xdr:rowOff>111289</xdr:rowOff>
    </xdr:to>
    <xdr:sp macro="" textlink="">
      <xdr:nvSpPr>
        <xdr:cNvPr id="871" name="円/楕円 870"/>
        <xdr:cNvSpPr/>
      </xdr:nvSpPr>
      <xdr:spPr>
        <a:xfrm>
          <a:off x="18605500" y="133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102416</xdr:rowOff>
    </xdr:from>
    <xdr:ext cx="534377" cy="259045"/>
    <xdr:sp macro="" textlink="">
      <xdr:nvSpPr>
        <xdr:cNvPr id="872" name="テキスト ボックス 871"/>
        <xdr:cNvSpPr txBox="1"/>
      </xdr:nvSpPr>
      <xdr:spPr>
        <a:xfrm>
          <a:off x="18389111" y="134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北海道市町村平均や類似団体別平均と比較すると性質は概ね下回る。</a:t>
          </a:r>
          <a:endParaRPr kumimoji="1" lang="en-US" altLang="ja-JP" sz="1300">
            <a:latin typeface="ＭＳ Ｐゴシック"/>
          </a:endParaRPr>
        </a:p>
        <a:p>
          <a:r>
            <a:rPr kumimoji="1" lang="ja-JP" altLang="en-US" sz="1300">
              <a:latin typeface="ＭＳ Ｐゴシック"/>
            </a:rPr>
            <a:t>扶助費は少子高齢化対策や社会保障制度に基づく福祉施策に要する経費の増大や市独自制度により増加傾向にある。</a:t>
          </a:r>
          <a:endParaRPr kumimoji="1" lang="en-US" altLang="ja-JP" sz="1300">
            <a:latin typeface="ＭＳ Ｐゴシック"/>
          </a:endParaRPr>
        </a:p>
        <a:p>
          <a:r>
            <a:rPr kumimoji="1" lang="ja-JP" altLang="en-US" sz="1300">
              <a:latin typeface="ＭＳ Ｐゴシック"/>
            </a:rPr>
            <a:t>　また、繰出金は国民健康保険事業特別会計の累積赤字解消のため一般会計から繰出しを行ったことにより平成</a:t>
          </a:r>
          <a:r>
            <a:rPr kumimoji="1" lang="en-US" altLang="ja-JP" sz="1300">
              <a:latin typeface="ＭＳ Ｐゴシック"/>
            </a:rPr>
            <a:t>27</a:t>
          </a:r>
          <a:r>
            <a:rPr kumimoji="1" lang="ja-JP" altLang="en-US" sz="1300">
              <a:latin typeface="ＭＳ Ｐゴシック"/>
            </a:rPr>
            <a:t>年度と比較して平成</a:t>
          </a:r>
          <a:r>
            <a:rPr kumimoji="1" lang="en-US" altLang="ja-JP" sz="1300">
              <a:latin typeface="ＭＳ Ｐゴシック"/>
            </a:rPr>
            <a:t>28</a:t>
          </a:r>
          <a:r>
            <a:rPr kumimoji="1" lang="ja-JP" altLang="en-US" sz="1300">
              <a:latin typeface="ＭＳ Ｐゴシック"/>
            </a:rPr>
            <a:t>年度は増加している。</a:t>
          </a:r>
          <a:endParaRPr kumimoji="1" lang="en-US" altLang="ja-JP" sz="1300">
            <a:latin typeface="ＭＳ Ｐゴシック"/>
          </a:endParaRPr>
        </a:p>
        <a:p>
          <a:r>
            <a:rPr kumimoji="1" lang="ja-JP" altLang="en-US" sz="1300">
              <a:latin typeface="ＭＳ Ｐゴシック"/>
            </a:rPr>
            <a:t>普通建設事業費や公債費は平成</a:t>
          </a:r>
          <a:r>
            <a:rPr kumimoji="1" lang="en-US" altLang="ja-JP" sz="1300">
              <a:latin typeface="ＭＳ Ｐゴシック"/>
            </a:rPr>
            <a:t>26</a:t>
          </a:r>
          <a:r>
            <a:rPr kumimoji="1" lang="ja-JP" altLang="en-US" sz="1300">
              <a:latin typeface="ＭＳ Ｐゴシック"/>
            </a:rPr>
            <a:t>年度に新幹線開業に向けた事業のピークを迎えたことから一度は減少したものの、運動公園拡充事業などの合併特例事業の実施により増加が見込まれる。</a:t>
          </a:r>
          <a:endParaRPr kumimoji="1" lang="en-US" altLang="ja-JP" sz="1300">
            <a:latin typeface="ＭＳ Ｐゴシック"/>
          </a:endParaRPr>
        </a:p>
        <a:p>
          <a:r>
            <a:rPr kumimoji="1" lang="ja-JP" altLang="en-US" sz="1300">
              <a:latin typeface="ＭＳ Ｐゴシック"/>
            </a:rPr>
            <a:t>今後も安定した財政運営のため事業の選定や経費の平準化などの対策が必要となる。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47,181
47,024
397.44
21,894,751
21,386,438
465,550
12,551,189
17,364,917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66929</xdr:rowOff>
    </xdr:from>
    <xdr:to>
      <xdr:col>6</xdr:col>
      <xdr:colOff>511175</xdr:colOff>
      <xdr:row>36</xdr:row>
      <xdr:rowOff>121603</xdr:rowOff>
    </xdr:to>
    <xdr:cxnSp macro="">
      <xdr:nvCxnSpPr>
        <xdr:cNvPr id="61" name="直線コネクタ 60"/>
        <xdr:cNvCxnSpPr/>
      </xdr:nvCxnSpPr>
      <xdr:spPr>
        <a:xfrm>
          <a:off x="3797300" y="6239129"/>
          <a:ext cx="8382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66929</xdr:rowOff>
    </xdr:from>
    <xdr:to>
      <xdr:col>5</xdr:col>
      <xdr:colOff>358775</xdr:colOff>
      <xdr:row>36</xdr:row>
      <xdr:rowOff>92266</xdr:rowOff>
    </xdr:to>
    <xdr:cxnSp macro="">
      <xdr:nvCxnSpPr>
        <xdr:cNvPr id="64" name="直線コネクタ 63"/>
        <xdr:cNvCxnSpPr/>
      </xdr:nvCxnSpPr>
      <xdr:spPr>
        <a:xfrm flipV="1">
          <a:off x="2908300" y="6239129"/>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54039</xdr:rowOff>
    </xdr:from>
    <xdr:to>
      <xdr:col>5</xdr:col>
      <xdr:colOff>409575</xdr:colOff>
      <xdr:row>35</xdr:row>
      <xdr:rowOff>155639</xdr:rowOff>
    </xdr:to>
    <xdr:sp macro="" textlink="">
      <xdr:nvSpPr>
        <xdr:cNvPr id="65" name="フローチャート : 判断 64"/>
        <xdr:cNvSpPr/>
      </xdr:nvSpPr>
      <xdr:spPr>
        <a:xfrm>
          <a:off x="3746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716</xdr:rowOff>
    </xdr:from>
    <xdr:ext cx="469744" cy="259045"/>
    <xdr:sp macro="" textlink="">
      <xdr:nvSpPr>
        <xdr:cNvPr id="66" name="テキスト ボックス 65"/>
        <xdr:cNvSpPr txBox="1"/>
      </xdr:nvSpPr>
      <xdr:spPr>
        <a:xfrm>
          <a:off x="3562427"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92266</xdr:rowOff>
    </xdr:from>
    <xdr:to>
      <xdr:col>4</xdr:col>
      <xdr:colOff>155575</xdr:colOff>
      <xdr:row>36</xdr:row>
      <xdr:rowOff>110553</xdr:rowOff>
    </xdr:to>
    <xdr:cxnSp macro="">
      <xdr:nvCxnSpPr>
        <xdr:cNvPr id="67" name="直線コネクタ 66"/>
        <xdr:cNvCxnSpPr/>
      </xdr:nvCxnSpPr>
      <xdr:spPr>
        <a:xfrm flipV="1">
          <a:off x="2019300" y="626446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33210</xdr:rowOff>
    </xdr:from>
    <xdr:to>
      <xdr:col>2</xdr:col>
      <xdr:colOff>638175</xdr:colOff>
      <xdr:row>36</xdr:row>
      <xdr:rowOff>110553</xdr:rowOff>
    </xdr:to>
    <xdr:cxnSp macro="">
      <xdr:nvCxnSpPr>
        <xdr:cNvPr id="70" name="直線コネクタ 69"/>
        <xdr:cNvCxnSpPr/>
      </xdr:nvCxnSpPr>
      <xdr:spPr>
        <a:xfrm>
          <a:off x="1130300" y="6205410"/>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70803</xdr:rowOff>
    </xdr:from>
    <xdr:to>
      <xdr:col>6</xdr:col>
      <xdr:colOff>561975</xdr:colOff>
      <xdr:row>37</xdr:row>
      <xdr:rowOff>953</xdr:rowOff>
    </xdr:to>
    <xdr:sp macro="" textlink="">
      <xdr:nvSpPr>
        <xdr:cNvPr id="80" name="円/楕円 79"/>
        <xdr:cNvSpPr/>
      </xdr:nvSpPr>
      <xdr:spPr>
        <a:xfrm>
          <a:off x="4584700" y="62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49230</xdr:rowOff>
    </xdr:from>
    <xdr:ext cx="469744" cy="259045"/>
    <xdr:sp macro="" textlink="">
      <xdr:nvSpPr>
        <xdr:cNvPr id="81" name="議会費該当値テキスト"/>
        <xdr:cNvSpPr txBox="1"/>
      </xdr:nvSpPr>
      <xdr:spPr>
        <a:xfrm>
          <a:off x="4686300" y="62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16129</xdr:rowOff>
    </xdr:from>
    <xdr:to>
      <xdr:col>5</xdr:col>
      <xdr:colOff>409575</xdr:colOff>
      <xdr:row>36</xdr:row>
      <xdr:rowOff>117729</xdr:rowOff>
    </xdr:to>
    <xdr:sp macro="" textlink="">
      <xdr:nvSpPr>
        <xdr:cNvPr id="82" name="円/楕円 81"/>
        <xdr:cNvSpPr/>
      </xdr:nvSpPr>
      <xdr:spPr>
        <a:xfrm>
          <a:off x="3746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108856</xdr:rowOff>
    </xdr:from>
    <xdr:ext cx="469744" cy="259045"/>
    <xdr:sp macro="" textlink="">
      <xdr:nvSpPr>
        <xdr:cNvPr id="83" name="テキスト ボックス 82"/>
        <xdr:cNvSpPr txBox="1"/>
      </xdr:nvSpPr>
      <xdr:spPr>
        <a:xfrm>
          <a:off x="3562427"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41466</xdr:rowOff>
    </xdr:from>
    <xdr:to>
      <xdr:col>4</xdr:col>
      <xdr:colOff>206375</xdr:colOff>
      <xdr:row>36</xdr:row>
      <xdr:rowOff>143066</xdr:rowOff>
    </xdr:to>
    <xdr:sp macro="" textlink="">
      <xdr:nvSpPr>
        <xdr:cNvPr id="84" name="円/楕円 83"/>
        <xdr:cNvSpPr/>
      </xdr:nvSpPr>
      <xdr:spPr>
        <a:xfrm>
          <a:off x="2857500" y="6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134193</xdr:rowOff>
    </xdr:from>
    <xdr:ext cx="469744" cy="259045"/>
    <xdr:sp macro="" textlink="">
      <xdr:nvSpPr>
        <xdr:cNvPr id="85" name="テキスト ボックス 84"/>
        <xdr:cNvSpPr txBox="1"/>
      </xdr:nvSpPr>
      <xdr:spPr>
        <a:xfrm>
          <a:off x="2673427" y="630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59753</xdr:rowOff>
    </xdr:from>
    <xdr:to>
      <xdr:col>3</xdr:col>
      <xdr:colOff>3175</xdr:colOff>
      <xdr:row>36</xdr:row>
      <xdr:rowOff>161353</xdr:rowOff>
    </xdr:to>
    <xdr:sp macro="" textlink="">
      <xdr:nvSpPr>
        <xdr:cNvPr id="86" name="円/楕円 85"/>
        <xdr:cNvSpPr/>
      </xdr:nvSpPr>
      <xdr:spPr>
        <a:xfrm>
          <a:off x="1968500" y="62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152480</xdr:rowOff>
    </xdr:from>
    <xdr:ext cx="469744" cy="259045"/>
    <xdr:sp macro="" textlink="">
      <xdr:nvSpPr>
        <xdr:cNvPr id="87" name="テキスト ボックス 86"/>
        <xdr:cNvSpPr txBox="1"/>
      </xdr:nvSpPr>
      <xdr:spPr>
        <a:xfrm>
          <a:off x="1784427" y="632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153860</xdr:rowOff>
    </xdr:from>
    <xdr:to>
      <xdr:col>1</xdr:col>
      <xdr:colOff>485775</xdr:colOff>
      <xdr:row>36</xdr:row>
      <xdr:rowOff>84010</xdr:rowOff>
    </xdr:to>
    <xdr:sp macro="" textlink="">
      <xdr:nvSpPr>
        <xdr:cNvPr id="88" name="円/楕円 87"/>
        <xdr:cNvSpPr/>
      </xdr:nvSpPr>
      <xdr:spPr>
        <a:xfrm>
          <a:off x="1079500" y="61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75137</xdr:rowOff>
    </xdr:from>
    <xdr:ext cx="469744" cy="259045"/>
    <xdr:sp macro="" textlink="">
      <xdr:nvSpPr>
        <xdr:cNvPr id="89" name="テキスト ボックス 88"/>
        <xdr:cNvSpPr txBox="1"/>
      </xdr:nvSpPr>
      <xdr:spPr>
        <a:xfrm>
          <a:off x="895427" y="624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139142</xdr:rowOff>
    </xdr:from>
    <xdr:to>
      <xdr:col>6</xdr:col>
      <xdr:colOff>511175</xdr:colOff>
      <xdr:row>57</xdr:row>
      <xdr:rowOff>139965</xdr:rowOff>
    </xdr:to>
    <xdr:cxnSp macro="">
      <xdr:nvCxnSpPr>
        <xdr:cNvPr id="116" name="直線コネクタ 115"/>
        <xdr:cNvCxnSpPr/>
      </xdr:nvCxnSpPr>
      <xdr:spPr>
        <a:xfrm flipV="1">
          <a:off x="3797300" y="9911792"/>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88000</xdr:rowOff>
    </xdr:from>
    <xdr:to>
      <xdr:col>5</xdr:col>
      <xdr:colOff>358775</xdr:colOff>
      <xdr:row>57</xdr:row>
      <xdr:rowOff>139965</xdr:rowOff>
    </xdr:to>
    <xdr:cxnSp macro="">
      <xdr:nvCxnSpPr>
        <xdr:cNvPr id="119" name="直線コネクタ 118"/>
        <xdr:cNvCxnSpPr/>
      </xdr:nvCxnSpPr>
      <xdr:spPr>
        <a:xfrm>
          <a:off x="2908300" y="9860650"/>
          <a:ext cx="889000" cy="5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67462</xdr:rowOff>
    </xdr:from>
    <xdr:ext cx="534377" cy="259045"/>
    <xdr:sp macro="" textlink="">
      <xdr:nvSpPr>
        <xdr:cNvPr id="121" name="テキスト ボックス 120"/>
        <xdr:cNvSpPr txBox="1"/>
      </xdr:nvSpPr>
      <xdr:spPr>
        <a:xfrm>
          <a:off x="3530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88000</xdr:rowOff>
    </xdr:from>
    <xdr:to>
      <xdr:col>4</xdr:col>
      <xdr:colOff>155575</xdr:colOff>
      <xdr:row>57</xdr:row>
      <xdr:rowOff>99974</xdr:rowOff>
    </xdr:to>
    <xdr:cxnSp macro="">
      <xdr:nvCxnSpPr>
        <xdr:cNvPr id="122" name="直線コネクタ 121"/>
        <xdr:cNvCxnSpPr/>
      </xdr:nvCxnSpPr>
      <xdr:spPr>
        <a:xfrm flipV="1">
          <a:off x="2019300" y="986065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99974</xdr:rowOff>
    </xdr:from>
    <xdr:to>
      <xdr:col>2</xdr:col>
      <xdr:colOff>638175</xdr:colOff>
      <xdr:row>57</xdr:row>
      <xdr:rowOff>151468</xdr:rowOff>
    </xdr:to>
    <xdr:cxnSp macro="">
      <xdr:nvCxnSpPr>
        <xdr:cNvPr id="125" name="直線コネクタ 124"/>
        <xdr:cNvCxnSpPr/>
      </xdr:nvCxnSpPr>
      <xdr:spPr>
        <a:xfrm flipV="1">
          <a:off x="1130300" y="9872624"/>
          <a:ext cx="889000" cy="5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88342</xdr:rowOff>
    </xdr:from>
    <xdr:to>
      <xdr:col>6</xdr:col>
      <xdr:colOff>561975</xdr:colOff>
      <xdr:row>58</xdr:row>
      <xdr:rowOff>18492</xdr:rowOff>
    </xdr:to>
    <xdr:sp macro="" textlink="">
      <xdr:nvSpPr>
        <xdr:cNvPr id="135" name="円/楕円 134"/>
        <xdr:cNvSpPr/>
      </xdr:nvSpPr>
      <xdr:spPr>
        <a:xfrm>
          <a:off x="4584700" y="98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3269</xdr:rowOff>
    </xdr:from>
    <xdr:ext cx="534377" cy="259045"/>
    <xdr:sp macro="" textlink="">
      <xdr:nvSpPr>
        <xdr:cNvPr id="136" name="総務費該当値テキスト"/>
        <xdr:cNvSpPr txBox="1"/>
      </xdr:nvSpPr>
      <xdr:spPr>
        <a:xfrm>
          <a:off x="4686300" y="97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89165</xdr:rowOff>
    </xdr:from>
    <xdr:to>
      <xdr:col>5</xdr:col>
      <xdr:colOff>409575</xdr:colOff>
      <xdr:row>58</xdr:row>
      <xdr:rowOff>19315</xdr:rowOff>
    </xdr:to>
    <xdr:sp macro="" textlink="">
      <xdr:nvSpPr>
        <xdr:cNvPr id="137" name="円/楕円 136"/>
        <xdr:cNvSpPr/>
      </xdr:nvSpPr>
      <xdr:spPr>
        <a:xfrm>
          <a:off x="3746500" y="98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10442</xdr:rowOff>
    </xdr:from>
    <xdr:ext cx="534377" cy="259045"/>
    <xdr:sp macro="" textlink="">
      <xdr:nvSpPr>
        <xdr:cNvPr id="138" name="テキスト ボックス 137"/>
        <xdr:cNvSpPr txBox="1"/>
      </xdr:nvSpPr>
      <xdr:spPr>
        <a:xfrm>
          <a:off x="3530111" y="995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37200</xdr:rowOff>
    </xdr:from>
    <xdr:to>
      <xdr:col>4</xdr:col>
      <xdr:colOff>206375</xdr:colOff>
      <xdr:row>57</xdr:row>
      <xdr:rowOff>138800</xdr:rowOff>
    </xdr:to>
    <xdr:sp macro="" textlink="">
      <xdr:nvSpPr>
        <xdr:cNvPr id="139" name="円/楕円 138"/>
        <xdr:cNvSpPr/>
      </xdr:nvSpPr>
      <xdr:spPr>
        <a:xfrm>
          <a:off x="2857500" y="98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129927</xdr:rowOff>
    </xdr:from>
    <xdr:ext cx="534377" cy="259045"/>
    <xdr:sp macro="" textlink="">
      <xdr:nvSpPr>
        <xdr:cNvPr id="140" name="テキスト ボックス 139"/>
        <xdr:cNvSpPr txBox="1"/>
      </xdr:nvSpPr>
      <xdr:spPr>
        <a:xfrm>
          <a:off x="2641111" y="99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49174</xdr:rowOff>
    </xdr:from>
    <xdr:to>
      <xdr:col>3</xdr:col>
      <xdr:colOff>3175</xdr:colOff>
      <xdr:row>57</xdr:row>
      <xdr:rowOff>150774</xdr:rowOff>
    </xdr:to>
    <xdr:sp macro="" textlink="">
      <xdr:nvSpPr>
        <xdr:cNvPr id="141" name="円/楕円 140"/>
        <xdr:cNvSpPr/>
      </xdr:nvSpPr>
      <xdr:spPr>
        <a:xfrm>
          <a:off x="1968500" y="98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141901</xdr:rowOff>
    </xdr:from>
    <xdr:ext cx="534377" cy="259045"/>
    <xdr:sp macro="" textlink="">
      <xdr:nvSpPr>
        <xdr:cNvPr id="142" name="テキスト ボックス 141"/>
        <xdr:cNvSpPr txBox="1"/>
      </xdr:nvSpPr>
      <xdr:spPr>
        <a:xfrm>
          <a:off x="1752111" y="99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100668</xdr:rowOff>
    </xdr:from>
    <xdr:to>
      <xdr:col>1</xdr:col>
      <xdr:colOff>485775</xdr:colOff>
      <xdr:row>58</xdr:row>
      <xdr:rowOff>30818</xdr:rowOff>
    </xdr:to>
    <xdr:sp macro="" textlink="">
      <xdr:nvSpPr>
        <xdr:cNvPr id="143" name="円/楕円 142"/>
        <xdr:cNvSpPr/>
      </xdr:nvSpPr>
      <xdr:spPr>
        <a:xfrm>
          <a:off x="1079500" y="98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21945</xdr:rowOff>
    </xdr:from>
    <xdr:ext cx="534377" cy="259045"/>
    <xdr:sp macro="" textlink="">
      <xdr:nvSpPr>
        <xdr:cNvPr id="144" name="テキスト ボックス 143"/>
        <xdr:cNvSpPr txBox="1"/>
      </xdr:nvSpPr>
      <xdr:spPr>
        <a:xfrm>
          <a:off x="863111" y="99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32235</xdr:rowOff>
    </xdr:from>
    <xdr:to>
      <xdr:col>6</xdr:col>
      <xdr:colOff>511175</xdr:colOff>
      <xdr:row>76</xdr:row>
      <xdr:rowOff>125138</xdr:rowOff>
    </xdr:to>
    <xdr:cxnSp macro="">
      <xdr:nvCxnSpPr>
        <xdr:cNvPr id="172" name="直線コネクタ 171"/>
        <xdr:cNvCxnSpPr/>
      </xdr:nvCxnSpPr>
      <xdr:spPr>
        <a:xfrm flipV="1">
          <a:off x="3797300" y="13062435"/>
          <a:ext cx="838200" cy="9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125138</xdr:rowOff>
    </xdr:from>
    <xdr:to>
      <xdr:col>5</xdr:col>
      <xdr:colOff>358775</xdr:colOff>
      <xdr:row>76</xdr:row>
      <xdr:rowOff>148313</xdr:rowOff>
    </xdr:to>
    <xdr:cxnSp macro="">
      <xdr:nvCxnSpPr>
        <xdr:cNvPr id="175" name="直線コネクタ 174"/>
        <xdr:cNvCxnSpPr/>
      </xdr:nvCxnSpPr>
      <xdr:spPr>
        <a:xfrm flipV="1">
          <a:off x="2908300" y="13155338"/>
          <a:ext cx="889000" cy="2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8430</xdr:rowOff>
    </xdr:from>
    <xdr:ext cx="599010" cy="259045"/>
    <xdr:sp macro="" textlink="">
      <xdr:nvSpPr>
        <xdr:cNvPr id="177" name="テキスト ボックス 176"/>
        <xdr:cNvSpPr txBox="1"/>
      </xdr:nvSpPr>
      <xdr:spPr>
        <a:xfrm>
          <a:off x="3497794"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148313</xdr:rowOff>
    </xdr:from>
    <xdr:to>
      <xdr:col>4</xdr:col>
      <xdr:colOff>155575</xdr:colOff>
      <xdr:row>77</xdr:row>
      <xdr:rowOff>31536</xdr:rowOff>
    </xdr:to>
    <xdr:cxnSp macro="">
      <xdr:nvCxnSpPr>
        <xdr:cNvPr id="178" name="直線コネクタ 177"/>
        <xdr:cNvCxnSpPr/>
      </xdr:nvCxnSpPr>
      <xdr:spPr>
        <a:xfrm flipV="1">
          <a:off x="2019300" y="13178513"/>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31536</xdr:rowOff>
    </xdr:from>
    <xdr:to>
      <xdr:col>2</xdr:col>
      <xdr:colOff>638175</xdr:colOff>
      <xdr:row>77</xdr:row>
      <xdr:rowOff>37703</xdr:rowOff>
    </xdr:to>
    <xdr:cxnSp macro="">
      <xdr:nvCxnSpPr>
        <xdr:cNvPr id="181" name="直線コネクタ 180"/>
        <xdr:cNvCxnSpPr/>
      </xdr:nvCxnSpPr>
      <xdr:spPr>
        <a:xfrm flipV="1">
          <a:off x="1130300" y="13233186"/>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152885</xdr:rowOff>
    </xdr:from>
    <xdr:to>
      <xdr:col>6</xdr:col>
      <xdr:colOff>561975</xdr:colOff>
      <xdr:row>76</xdr:row>
      <xdr:rowOff>83035</xdr:rowOff>
    </xdr:to>
    <xdr:sp macro="" textlink="">
      <xdr:nvSpPr>
        <xdr:cNvPr id="191" name="円/楕円 190"/>
        <xdr:cNvSpPr/>
      </xdr:nvSpPr>
      <xdr:spPr>
        <a:xfrm>
          <a:off x="4584700" y="1301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4312</xdr:rowOff>
    </xdr:from>
    <xdr:ext cx="599010" cy="259045"/>
    <xdr:sp macro="" textlink="">
      <xdr:nvSpPr>
        <xdr:cNvPr id="192" name="民生費該当値テキスト"/>
        <xdr:cNvSpPr txBox="1"/>
      </xdr:nvSpPr>
      <xdr:spPr>
        <a:xfrm>
          <a:off x="4686300" y="1286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198,505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74338</xdr:rowOff>
    </xdr:from>
    <xdr:to>
      <xdr:col>5</xdr:col>
      <xdr:colOff>409575</xdr:colOff>
      <xdr:row>77</xdr:row>
      <xdr:rowOff>4488</xdr:rowOff>
    </xdr:to>
    <xdr:sp macro="" textlink="">
      <xdr:nvSpPr>
        <xdr:cNvPr id="193" name="円/楕円 192"/>
        <xdr:cNvSpPr/>
      </xdr:nvSpPr>
      <xdr:spPr>
        <a:xfrm>
          <a:off x="3746500" y="131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21015</xdr:rowOff>
    </xdr:from>
    <xdr:ext cx="599010" cy="259045"/>
    <xdr:sp macro="" textlink="">
      <xdr:nvSpPr>
        <xdr:cNvPr id="194" name="テキスト ボックス 193"/>
        <xdr:cNvSpPr txBox="1"/>
      </xdr:nvSpPr>
      <xdr:spPr>
        <a:xfrm>
          <a:off x="3497794" y="1287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178,185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97513</xdr:rowOff>
    </xdr:from>
    <xdr:to>
      <xdr:col>4</xdr:col>
      <xdr:colOff>206375</xdr:colOff>
      <xdr:row>77</xdr:row>
      <xdr:rowOff>27663</xdr:rowOff>
    </xdr:to>
    <xdr:sp macro="" textlink="">
      <xdr:nvSpPr>
        <xdr:cNvPr id="195" name="円/楕円 194"/>
        <xdr:cNvSpPr/>
      </xdr:nvSpPr>
      <xdr:spPr>
        <a:xfrm>
          <a:off x="2857500" y="131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44190</xdr:rowOff>
    </xdr:from>
    <xdr:ext cx="599010" cy="259045"/>
    <xdr:sp macro="" textlink="">
      <xdr:nvSpPr>
        <xdr:cNvPr id="196" name="テキスト ボックス 195"/>
        <xdr:cNvSpPr txBox="1"/>
      </xdr:nvSpPr>
      <xdr:spPr>
        <a:xfrm>
          <a:off x="2608794" y="1290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173,116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152186</xdr:rowOff>
    </xdr:from>
    <xdr:to>
      <xdr:col>3</xdr:col>
      <xdr:colOff>3175</xdr:colOff>
      <xdr:row>77</xdr:row>
      <xdr:rowOff>82336</xdr:rowOff>
    </xdr:to>
    <xdr:sp macro="" textlink="">
      <xdr:nvSpPr>
        <xdr:cNvPr id="197" name="円/楕円 196"/>
        <xdr:cNvSpPr/>
      </xdr:nvSpPr>
      <xdr:spPr>
        <a:xfrm>
          <a:off x="1968500" y="131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98862</xdr:rowOff>
    </xdr:from>
    <xdr:ext cx="599010" cy="259045"/>
    <xdr:sp macro="" textlink="">
      <xdr:nvSpPr>
        <xdr:cNvPr id="198" name="テキスト ボックス 197"/>
        <xdr:cNvSpPr txBox="1"/>
      </xdr:nvSpPr>
      <xdr:spPr>
        <a:xfrm>
          <a:off x="1719794" y="1295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161,158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158353</xdr:rowOff>
    </xdr:from>
    <xdr:to>
      <xdr:col>1</xdr:col>
      <xdr:colOff>485775</xdr:colOff>
      <xdr:row>77</xdr:row>
      <xdr:rowOff>88503</xdr:rowOff>
    </xdr:to>
    <xdr:sp macro="" textlink="">
      <xdr:nvSpPr>
        <xdr:cNvPr id="199" name="円/楕円 198"/>
        <xdr:cNvSpPr/>
      </xdr:nvSpPr>
      <xdr:spPr>
        <a:xfrm>
          <a:off x="1079500" y="1318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105030</xdr:rowOff>
    </xdr:from>
    <xdr:ext cx="599010" cy="259045"/>
    <xdr:sp macro="" textlink="">
      <xdr:nvSpPr>
        <xdr:cNvPr id="200" name="テキスト ボックス 199"/>
        <xdr:cNvSpPr txBox="1"/>
      </xdr:nvSpPr>
      <xdr:spPr>
        <a:xfrm>
          <a:off x="830794" y="1296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32327</xdr:rowOff>
    </xdr:from>
    <xdr:to>
      <xdr:col>6</xdr:col>
      <xdr:colOff>511175</xdr:colOff>
      <xdr:row>97</xdr:row>
      <xdr:rowOff>51088</xdr:rowOff>
    </xdr:to>
    <xdr:cxnSp macro="">
      <xdr:nvCxnSpPr>
        <xdr:cNvPr id="225" name="直線コネクタ 224"/>
        <xdr:cNvCxnSpPr/>
      </xdr:nvCxnSpPr>
      <xdr:spPr>
        <a:xfrm flipV="1">
          <a:off x="3797300" y="16662977"/>
          <a:ext cx="838200" cy="1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149033</xdr:rowOff>
    </xdr:from>
    <xdr:to>
      <xdr:col>5</xdr:col>
      <xdr:colOff>358775</xdr:colOff>
      <xdr:row>97</xdr:row>
      <xdr:rowOff>51088</xdr:rowOff>
    </xdr:to>
    <xdr:cxnSp macro="">
      <xdr:nvCxnSpPr>
        <xdr:cNvPr id="228" name="直線コネクタ 227"/>
        <xdr:cNvCxnSpPr/>
      </xdr:nvCxnSpPr>
      <xdr:spPr>
        <a:xfrm>
          <a:off x="2908300" y="16608233"/>
          <a:ext cx="889000" cy="7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40825</xdr:rowOff>
    </xdr:from>
    <xdr:to>
      <xdr:col>5</xdr:col>
      <xdr:colOff>409575</xdr:colOff>
      <xdr:row>96</xdr:row>
      <xdr:rowOff>142425</xdr:rowOff>
    </xdr:to>
    <xdr:sp macro="" textlink="">
      <xdr:nvSpPr>
        <xdr:cNvPr id="229" name="フローチャート : 判断 228"/>
        <xdr:cNvSpPr/>
      </xdr:nvSpPr>
      <xdr:spPr>
        <a:xfrm>
          <a:off x="3746500" y="1650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158952</xdr:rowOff>
    </xdr:from>
    <xdr:ext cx="534377" cy="259045"/>
    <xdr:sp macro="" textlink="">
      <xdr:nvSpPr>
        <xdr:cNvPr id="230" name="テキスト ボックス 229"/>
        <xdr:cNvSpPr txBox="1"/>
      </xdr:nvSpPr>
      <xdr:spPr>
        <a:xfrm>
          <a:off x="3530111" y="162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149033</xdr:rowOff>
    </xdr:from>
    <xdr:to>
      <xdr:col>4</xdr:col>
      <xdr:colOff>155575</xdr:colOff>
      <xdr:row>97</xdr:row>
      <xdr:rowOff>34492</xdr:rowOff>
    </xdr:to>
    <xdr:cxnSp macro="">
      <xdr:nvCxnSpPr>
        <xdr:cNvPr id="231" name="直線コネクタ 230"/>
        <xdr:cNvCxnSpPr/>
      </xdr:nvCxnSpPr>
      <xdr:spPr>
        <a:xfrm flipV="1">
          <a:off x="2019300" y="16608233"/>
          <a:ext cx="889000" cy="5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160040</xdr:rowOff>
    </xdr:from>
    <xdr:to>
      <xdr:col>2</xdr:col>
      <xdr:colOff>638175</xdr:colOff>
      <xdr:row>97</xdr:row>
      <xdr:rowOff>34492</xdr:rowOff>
    </xdr:to>
    <xdr:cxnSp macro="">
      <xdr:nvCxnSpPr>
        <xdr:cNvPr id="234" name="直線コネクタ 233"/>
        <xdr:cNvCxnSpPr/>
      </xdr:nvCxnSpPr>
      <xdr:spPr>
        <a:xfrm>
          <a:off x="1130300" y="16619240"/>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152977</xdr:rowOff>
    </xdr:from>
    <xdr:to>
      <xdr:col>6</xdr:col>
      <xdr:colOff>561975</xdr:colOff>
      <xdr:row>97</xdr:row>
      <xdr:rowOff>83127</xdr:rowOff>
    </xdr:to>
    <xdr:sp macro="" textlink="">
      <xdr:nvSpPr>
        <xdr:cNvPr id="244" name="円/楕円 243"/>
        <xdr:cNvSpPr/>
      </xdr:nvSpPr>
      <xdr:spPr>
        <a:xfrm>
          <a:off x="4584700" y="1661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67904</xdr:rowOff>
    </xdr:from>
    <xdr:ext cx="534377" cy="259045"/>
    <xdr:sp macro="" textlink="">
      <xdr:nvSpPr>
        <xdr:cNvPr id="245" name="衛生費該当値テキスト"/>
        <xdr:cNvSpPr txBox="1"/>
      </xdr:nvSpPr>
      <xdr:spPr>
        <a:xfrm>
          <a:off x="4686300" y="165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288</xdr:rowOff>
    </xdr:from>
    <xdr:to>
      <xdr:col>5</xdr:col>
      <xdr:colOff>409575</xdr:colOff>
      <xdr:row>97</xdr:row>
      <xdr:rowOff>101888</xdr:rowOff>
    </xdr:to>
    <xdr:sp macro="" textlink="">
      <xdr:nvSpPr>
        <xdr:cNvPr id="246" name="円/楕円 245"/>
        <xdr:cNvSpPr/>
      </xdr:nvSpPr>
      <xdr:spPr>
        <a:xfrm>
          <a:off x="3746500" y="166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93015</xdr:rowOff>
    </xdr:from>
    <xdr:ext cx="534377" cy="259045"/>
    <xdr:sp macro="" textlink="">
      <xdr:nvSpPr>
        <xdr:cNvPr id="247" name="テキスト ボックス 246"/>
        <xdr:cNvSpPr txBox="1"/>
      </xdr:nvSpPr>
      <xdr:spPr>
        <a:xfrm>
          <a:off x="3530111" y="167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98233</xdr:rowOff>
    </xdr:from>
    <xdr:to>
      <xdr:col>4</xdr:col>
      <xdr:colOff>206375</xdr:colOff>
      <xdr:row>97</xdr:row>
      <xdr:rowOff>28383</xdr:rowOff>
    </xdr:to>
    <xdr:sp macro="" textlink="">
      <xdr:nvSpPr>
        <xdr:cNvPr id="248" name="円/楕円 247"/>
        <xdr:cNvSpPr/>
      </xdr:nvSpPr>
      <xdr:spPr>
        <a:xfrm>
          <a:off x="2857500" y="165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19510</xdr:rowOff>
    </xdr:from>
    <xdr:ext cx="534377" cy="259045"/>
    <xdr:sp macro="" textlink="">
      <xdr:nvSpPr>
        <xdr:cNvPr id="249" name="テキスト ボックス 248"/>
        <xdr:cNvSpPr txBox="1"/>
      </xdr:nvSpPr>
      <xdr:spPr>
        <a:xfrm>
          <a:off x="2641111" y="166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155142</xdr:rowOff>
    </xdr:from>
    <xdr:to>
      <xdr:col>3</xdr:col>
      <xdr:colOff>3175</xdr:colOff>
      <xdr:row>97</xdr:row>
      <xdr:rowOff>85292</xdr:rowOff>
    </xdr:to>
    <xdr:sp macro="" textlink="">
      <xdr:nvSpPr>
        <xdr:cNvPr id="250" name="円/楕円 249"/>
        <xdr:cNvSpPr/>
      </xdr:nvSpPr>
      <xdr:spPr>
        <a:xfrm>
          <a:off x="1968500" y="1661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76419</xdr:rowOff>
    </xdr:from>
    <xdr:ext cx="534377" cy="259045"/>
    <xdr:sp macro="" textlink="">
      <xdr:nvSpPr>
        <xdr:cNvPr id="251" name="テキスト ボックス 250"/>
        <xdr:cNvSpPr txBox="1"/>
      </xdr:nvSpPr>
      <xdr:spPr>
        <a:xfrm>
          <a:off x="1752111" y="167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109240</xdr:rowOff>
    </xdr:from>
    <xdr:to>
      <xdr:col>1</xdr:col>
      <xdr:colOff>485775</xdr:colOff>
      <xdr:row>97</xdr:row>
      <xdr:rowOff>39390</xdr:rowOff>
    </xdr:to>
    <xdr:sp macro="" textlink="">
      <xdr:nvSpPr>
        <xdr:cNvPr id="252" name="円/楕円 251"/>
        <xdr:cNvSpPr/>
      </xdr:nvSpPr>
      <xdr:spPr>
        <a:xfrm>
          <a:off x="1079500" y="1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30517</xdr:rowOff>
    </xdr:from>
    <xdr:ext cx="534377" cy="259045"/>
    <xdr:sp macro="" textlink="">
      <xdr:nvSpPr>
        <xdr:cNvPr id="253" name="テキスト ボックス 252"/>
        <xdr:cNvSpPr txBox="1"/>
      </xdr:nvSpPr>
      <xdr:spPr>
        <a:xfrm>
          <a:off x="863111" y="166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37810</xdr:rowOff>
    </xdr:from>
    <xdr:to>
      <xdr:col>15</xdr:col>
      <xdr:colOff>180975</xdr:colOff>
      <xdr:row>39</xdr:row>
      <xdr:rowOff>55771</xdr:rowOff>
    </xdr:to>
    <xdr:cxnSp macro="">
      <xdr:nvCxnSpPr>
        <xdr:cNvPr id="284" name="直線コネクタ 283"/>
        <xdr:cNvCxnSpPr/>
      </xdr:nvCxnSpPr>
      <xdr:spPr>
        <a:xfrm>
          <a:off x="9639300" y="672436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167132</xdr:rowOff>
    </xdr:from>
    <xdr:to>
      <xdr:col>14</xdr:col>
      <xdr:colOff>28575</xdr:colOff>
      <xdr:row>39</xdr:row>
      <xdr:rowOff>37810</xdr:rowOff>
    </xdr:to>
    <xdr:cxnSp macro="">
      <xdr:nvCxnSpPr>
        <xdr:cNvPr id="287" name="直線コネクタ 286"/>
        <xdr:cNvCxnSpPr/>
      </xdr:nvCxnSpPr>
      <xdr:spPr>
        <a:xfrm>
          <a:off x="8750300" y="6682232"/>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148010</xdr:rowOff>
    </xdr:from>
    <xdr:to>
      <xdr:col>14</xdr:col>
      <xdr:colOff>79375</xdr:colOff>
      <xdr:row>38</xdr:row>
      <xdr:rowOff>78160</xdr:rowOff>
    </xdr:to>
    <xdr:sp macro="" textlink="">
      <xdr:nvSpPr>
        <xdr:cNvPr id="288" name="フローチャート : 判断 287"/>
        <xdr:cNvSpPr/>
      </xdr:nvSpPr>
      <xdr:spPr>
        <a:xfrm>
          <a:off x="9588500" y="649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94687</xdr:rowOff>
    </xdr:from>
    <xdr:ext cx="378565" cy="259045"/>
    <xdr:sp macro="" textlink="">
      <xdr:nvSpPr>
        <xdr:cNvPr id="289" name="テキスト ボックス 288"/>
        <xdr:cNvSpPr txBox="1"/>
      </xdr:nvSpPr>
      <xdr:spPr>
        <a:xfrm>
          <a:off x="9450017" y="626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37483</xdr:rowOff>
    </xdr:from>
    <xdr:to>
      <xdr:col>12</xdr:col>
      <xdr:colOff>511175</xdr:colOff>
      <xdr:row>38</xdr:row>
      <xdr:rowOff>167132</xdr:rowOff>
    </xdr:to>
    <xdr:cxnSp macro="">
      <xdr:nvCxnSpPr>
        <xdr:cNvPr id="290" name="直線コネクタ 289"/>
        <xdr:cNvCxnSpPr/>
      </xdr:nvCxnSpPr>
      <xdr:spPr>
        <a:xfrm>
          <a:off x="7861300" y="6552583"/>
          <a:ext cx="8890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81244</xdr:rowOff>
    </xdr:from>
    <xdr:to>
      <xdr:col>11</xdr:col>
      <xdr:colOff>307975</xdr:colOff>
      <xdr:row>38</xdr:row>
      <xdr:rowOff>37483</xdr:rowOff>
    </xdr:to>
    <xdr:cxnSp macro="">
      <xdr:nvCxnSpPr>
        <xdr:cNvPr id="293" name="直線コネクタ 292"/>
        <xdr:cNvCxnSpPr/>
      </xdr:nvCxnSpPr>
      <xdr:spPr>
        <a:xfrm>
          <a:off x="6972300" y="6424894"/>
          <a:ext cx="8890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4971</xdr:rowOff>
    </xdr:from>
    <xdr:to>
      <xdr:col>15</xdr:col>
      <xdr:colOff>231775</xdr:colOff>
      <xdr:row>39</xdr:row>
      <xdr:rowOff>106571</xdr:rowOff>
    </xdr:to>
    <xdr:sp macro="" textlink="">
      <xdr:nvSpPr>
        <xdr:cNvPr id="303" name="円/楕円 302"/>
        <xdr:cNvSpPr/>
      </xdr:nvSpPr>
      <xdr:spPr>
        <a:xfrm>
          <a:off x="104267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91348</xdr:rowOff>
    </xdr:from>
    <xdr:ext cx="378565" cy="259045"/>
    <xdr:sp macro="" textlink="">
      <xdr:nvSpPr>
        <xdr:cNvPr id="304" name="労働費該当値テキスト"/>
        <xdr:cNvSpPr txBox="1"/>
      </xdr:nvSpPr>
      <xdr:spPr>
        <a:xfrm>
          <a:off x="10528300" y="6606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158460</xdr:rowOff>
    </xdr:from>
    <xdr:to>
      <xdr:col>14</xdr:col>
      <xdr:colOff>79375</xdr:colOff>
      <xdr:row>39</xdr:row>
      <xdr:rowOff>88610</xdr:rowOff>
    </xdr:to>
    <xdr:sp macro="" textlink="">
      <xdr:nvSpPr>
        <xdr:cNvPr id="305" name="円/楕円 304"/>
        <xdr:cNvSpPr/>
      </xdr:nvSpPr>
      <xdr:spPr>
        <a:xfrm>
          <a:off x="9588500" y="667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79737</xdr:rowOff>
    </xdr:from>
    <xdr:ext cx="378565" cy="259045"/>
    <xdr:sp macro="" textlink="">
      <xdr:nvSpPr>
        <xdr:cNvPr id="306" name="テキスト ボックス 305"/>
        <xdr:cNvSpPr txBox="1"/>
      </xdr:nvSpPr>
      <xdr:spPr>
        <a:xfrm>
          <a:off x="9450017" y="6766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116332</xdr:rowOff>
    </xdr:from>
    <xdr:to>
      <xdr:col>12</xdr:col>
      <xdr:colOff>561975</xdr:colOff>
      <xdr:row>39</xdr:row>
      <xdr:rowOff>46482</xdr:rowOff>
    </xdr:to>
    <xdr:sp macro="" textlink="">
      <xdr:nvSpPr>
        <xdr:cNvPr id="307" name="円/楕円 306"/>
        <xdr:cNvSpPr/>
      </xdr:nvSpPr>
      <xdr:spPr>
        <a:xfrm>
          <a:off x="8699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37609</xdr:rowOff>
    </xdr:from>
    <xdr:ext cx="378565" cy="259045"/>
    <xdr:sp macro="" textlink="">
      <xdr:nvSpPr>
        <xdr:cNvPr id="308" name="テキスト ボックス 307"/>
        <xdr:cNvSpPr txBox="1"/>
      </xdr:nvSpPr>
      <xdr:spPr>
        <a:xfrm>
          <a:off x="8561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158133</xdr:rowOff>
    </xdr:from>
    <xdr:to>
      <xdr:col>11</xdr:col>
      <xdr:colOff>358775</xdr:colOff>
      <xdr:row>38</xdr:row>
      <xdr:rowOff>88283</xdr:rowOff>
    </xdr:to>
    <xdr:sp macro="" textlink="">
      <xdr:nvSpPr>
        <xdr:cNvPr id="309" name="円/楕円 308"/>
        <xdr:cNvSpPr/>
      </xdr:nvSpPr>
      <xdr:spPr>
        <a:xfrm>
          <a:off x="7810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79410</xdr:rowOff>
    </xdr:from>
    <xdr:ext cx="378565" cy="259045"/>
    <xdr:sp macro="" textlink="">
      <xdr:nvSpPr>
        <xdr:cNvPr id="310" name="テキスト ボックス 309"/>
        <xdr:cNvSpPr txBox="1"/>
      </xdr:nvSpPr>
      <xdr:spPr>
        <a:xfrm>
          <a:off x="7672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30444</xdr:rowOff>
    </xdr:from>
    <xdr:to>
      <xdr:col>10</xdr:col>
      <xdr:colOff>155575</xdr:colOff>
      <xdr:row>37</xdr:row>
      <xdr:rowOff>132044</xdr:rowOff>
    </xdr:to>
    <xdr:sp macro="" textlink="">
      <xdr:nvSpPr>
        <xdr:cNvPr id="311" name="円/楕円 310"/>
        <xdr:cNvSpPr/>
      </xdr:nvSpPr>
      <xdr:spPr>
        <a:xfrm>
          <a:off x="6921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123171</xdr:rowOff>
    </xdr:from>
    <xdr:ext cx="469744" cy="259045"/>
    <xdr:sp macro="" textlink="">
      <xdr:nvSpPr>
        <xdr:cNvPr id="312" name="テキスト ボックス 311"/>
        <xdr:cNvSpPr txBox="1"/>
      </xdr:nvSpPr>
      <xdr:spPr>
        <a:xfrm>
          <a:off x="6737427" y="646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70434</xdr:rowOff>
    </xdr:from>
    <xdr:to>
      <xdr:col>15</xdr:col>
      <xdr:colOff>180975</xdr:colOff>
      <xdr:row>58</xdr:row>
      <xdr:rowOff>107747</xdr:rowOff>
    </xdr:to>
    <xdr:cxnSp macro="">
      <xdr:nvCxnSpPr>
        <xdr:cNvPr id="341" name="直線コネクタ 340"/>
        <xdr:cNvCxnSpPr/>
      </xdr:nvCxnSpPr>
      <xdr:spPr>
        <a:xfrm>
          <a:off x="9639300" y="10014534"/>
          <a:ext cx="838200" cy="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65481</xdr:rowOff>
    </xdr:from>
    <xdr:to>
      <xdr:col>14</xdr:col>
      <xdr:colOff>28575</xdr:colOff>
      <xdr:row>58</xdr:row>
      <xdr:rowOff>70434</xdr:rowOff>
    </xdr:to>
    <xdr:cxnSp macro="">
      <xdr:nvCxnSpPr>
        <xdr:cNvPr id="344" name="直線コネクタ 343"/>
        <xdr:cNvCxnSpPr/>
      </xdr:nvCxnSpPr>
      <xdr:spPr>
        <a:xfrm>
          <a:off x="8750300" y="1000958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147104</xdr:rowOff>
    </xdr:from>
    <xdr:to>
      <xdr:col>14</xdr:col>
      <xdr:colOff>79375</xdr:colOff>
      <xdr:row>58</xdr:row>
      <xdr:rowOff>77254</xdr:rowOff>
    </xdr:to>
    <xdr:sp macro="" textlink="">
      <xdr:nvSpPr>
        <xdr:cNvPr id="345" name="フローチャート : 判断 344"/>
        <xdr:cNvSpPr/>
      </xdr:nvSpPr>
      <xdr:spPr>
        <a:xfrm>
          <a:off x="9588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93781</xdr:rowOff>
    </xdr:from>
    <xdr:ext cx="534377" cy="259045"/>
    <xdr:sp macro="" textlink="">
      <xdr:nvSpPr>
        <xdr:cNvPr id="346" name="テキスト ボックス 345"/>
        <xdr:cNvSpPr txBox="1"/>
      </xdr:nvSpPr>
      <xdr:spPr>
        <a:xfrm>
          <a:off x="9372111" y="96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139712</xdr:rowOff>
    </xdr:from>
    <xdr:to>
      <xdr:col>12</xdr:col>
      <xdr:colOff>511175</xdr:colOff>
      <xdr:row>58</xdr:row>
      <xdr:rowOff>65481</xdr:rowOff>
    </xdr:to>
    <xdr:cxnSp macro="">
      <xdr:nvCxnSpPr>
        <xdr:cNvPr id="347" name="直線コネクタ 346"/>
        <xdr:cNvCxnSpPr/>
      </xdr:nvCxnSpPr>
      <xdr:spPr>
        <a:xfrm>
          <a:off x="7861300" y="9912362"/>
          <a:ext cx="889000" cy="9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139712</xdr:rowOff>
    </xdr:from>
    <xdr:to>
      <xdr:col>11</xdr:col>
      <xdr:colOff>307975</xdr:colOff>
      <xdr:row>58</xdr:row>
      <xdr:rowOff>115925</xdr:rowOff>
    </xdr:to>
    <xdr:cxnSp macro="">
      <xdr:nvCxnSpPr>
        <xdr:cNvPr id="350" name="直線コネクタ 349"/>
        <xdr:cNvCxnSpPr/>
      </xdr:nvCxnSpPr>
      <xdr:spPr>
        <a:xfrm flipV="1">
          <a:off x="6972300" y="9912362"/>
          <a:ext cx="889000" cy="1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56947</xdr:rowOff>
    </xdr:from>
    <xdr:to>
      <xdr:col>15</xdr:col>
      <xdr:colOff>231775</xdr:colOff>
      <xdr:row>58</xdr:row>
      <xdr:rowOff>158547</xdr:rowOff>
    </xdr:to>
    <xdr:sp macro="" textlink="">
      <xdr:nvSpPr>
        <xdr:cNvPr id="360" name="円/楕円 359"/>
        <xdr:cNvSpPr/>
      </xdr:nvSpPr>
      <xdr:spPr>
        <a:xfrm>
          <a:off x="10426700" y="100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143324</xdr:rowOff>
    </xdr:from>
    <xdr:ext cx="469744" cy="259045"/>
    <xdr:sp macro="" textlink="">
      <xdr:nvSpPr>
        <xdr:cNvPr id="361" name="農林水産業費該当値テキスト"/>
        <xdr:cNvSpPr txBox="1"/>
      </xdr:nvSpPr>
      <xdr:spPr>
        <a:xfrm>
          <a:off x="10528300" y="991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19634</xdr:rowOff>
    </xdr:from>
    <xdr:to>
      <xdr:col>14</xdr:col>
      <xdr:colOff>79375</xdr:colOff>
      <xdr:row>58</xdr:row>
      <xdr:rowOff>121234</xdr:rowOff>
    </xdr:to>
    <xdr:sp macro="" textlink="">
      <xdr:nvSpPr>
        <xdr:cNvPr id="362" name="円/楕円 361"/>
        <xdr:cNvSpPr/>
      </xdr:nvSpPr>
      <xdr:spPr>
        <a:xfrm>
          <a:off x="9588500" y="99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112361</xdr:rowOff>
    </xdr:from>
    <xdr:ext cx="534377" cy="259045"/>
    <xdr:sp macro="" textlink="">
      <xdr:nvSpPr>
        <xdr:cNvPr id="363" name="テキスト ボックス 362"/>
        <xdr:cNvSpPr txBox="1"/>
      </xdr:nvSpPr>
      <xdr:spPr>
        <a:xfrm>
          <a:off x="9372111" y="100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14681</xdr:rowOff>
    </xdr:from>
    <xdr:to>
      <xdr:col>12</xdr:col>
      <xdr:colOff>561975</xdr:colOff>
      <xdr:row>58</xdr:row>
      <xdr:rowOff>116281</xdr:rowOff>
    </xdr:to>
    <xdr:sp macro="" textlink="">
      <xdr:nvSpPr>
        <xdr:cNvPr id="364" name="円/楕円 363"/>
        <xdr:cNvSpPr/>
      </xdr:nvSpPr>
      <xdr:spPr>
        <a:xfrm>
          <a:off x="8699500" y="99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107408</xdr:rowOff>
    </xdr:from>
    <xdr:ext cx="534377" cy="259045"/>
    <xdr:sp macro="" textlink="">
      <xdr:nvSpPr>
        <xdr:cNvPr id="365" name="テキスト ボックス 364"/>
        <xdr:cNvSpPr txBox="1"/>
      </xdr:nvSpPr>
      <xdr:spPr>
        <a:xfrm>
          <a:off x="8483111" y="100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88912</xdr:rowOff>
    </xdr:from>
    <xdr:to>
      <xdr:col>11</xdr:col>
      <xdr:colOff>358775</xdr:colOff>
      <xdr:row>58</xdr:row>
      <xdr:rowOff>19062</xdr:rowOff>
    </xdr:to>
    <xdr:sp macro="" textlink="">
      <xdr:nvSpPr>
        <xdr:cNvPr id="366" name="円/楕円 365"/>
        <xdr:cNvSpPr/>
      </xdr:nvSpPr>
      <xdr:spPr>
        <a:xfrm>
          <a:off x="7810500" y="98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10189</xdr:rowOff>
    </xdr:from>
    <xdr:ext cx="534377" cy="259045"/>
    <xdr:sp macro="" textlink="">
      <xdr:nvSpPr>
        <xdr:cNvPr id="367" name="テキスト ボックス 366"/>
        <xdr:cNvSpPr txBox="1"/>
      </xdr:nvSpPr>
      <xdr:spPr>
        <a:xfrm>
          <a:off x="7594111" y="99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65125</xdr:rowOff>
    </xdr:from>
    <xdr:to>
      <xdr:col>10</xdr:col>
      <xdr:colOff>155575</xdr:colOff>
      <xdr:row>58</xdr:row>
      <xdr:rowOff>166725</xdr:rowOff>
    </xdr:to>
    <xdr:sp macro="" textlink="">
      <xdr:nvSpPr>
        <xdr:cNvPr id="368" name="円/楕円 367"/>
        <xdr:cNvSpPr/>
      </xdr:nvSpPr>
      <xdr:spPr>
        <a:xfrm>
          <a:off x="6921500" y="100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157852</xdr:rowOff>
    </xdr:from>
    <xdr:ext cx="469744" cy="259045"/>
    <xdr:sp macro="" textlink="">
      <xdr:nvSpPr>
        <xdr:cNvPr id="369" name="テキスト ボックス 368"/>
        <xdr:cNvSpPr txBox="1"/>
      </xdr:nvSpPr>
      <xdr:spPr>
        <a:xfrm>
          <a:off x="6737427" y="101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160186</xdr:rowOff>
    </xdr:from>
    <xdr:to>
      <xdr:col>15</xdr:col>
      <xdr:colOff>180975</xdr:colOff>
      <xdr:row>78</xdr:row>
      <xdr:rowOff>134531</xdr:rowOff>
    </xdr:to>
    <xdr:cxnSp macro="">
      <xdr:nvCxnSpPr>
        <xdr:cNvPr id="398" name="直線コネクタ 397"/>
        <xdr:cNvCxnSpPr/>
      </xdr:nvCxnSpPr>
      <xdr:spPr>
        <a:xfrm flipV="1">
          <a:off x="9639300" y="13361836"/>
          <a:ext cx="838200" cy="1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102933</xdr:rowOff>
    </xdr:from>
    <xdr:to>
      <xdr:col>14</xdr:col>
      <xdr:colOff>28575</xdr:colOff>
      <xdr:row>78</xdr:row>
      <xdr:rowOff>134531</xdr:rowOff>
    </xdr:to>
    <xdr:cxnSp macro="">
      <xdr:nvCxnSpPr>
        <xdr:cNvPr id="401" name="直線コネクタ 400"/>
        <xdr:cNvCxnSpPr/>
      </xdr:nvCxnSpPr>
      <xdr:spPr>
        <a:xfrm>
          <a:off x="8750300" y="13476033"/>
          <a:ext cx="889000" cy="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130505</xdr:rowOff>
    </xdr:from>
    <xdr:to>
      <xdr:col>14</xdr:col>
      <xdr:colOff>79375</xdr:colOff>
      <xdr:row>78</xdr:row>
      <xdr:rowOff>60655</xdr:rowOff>
    </xdr:to>
    <xdr:sp macro="" textlink="">
      <xdr:nvSpPr>
        <xdr:cNvPr id="402" name="フローチャート : 判断 401"/>
        <xdr:cNvSpPr/>
      </xdr:nvSpPr>
      <xdr:spPr>
        <a:xfrm>
          <a:off x="9588500" y="133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77182</xdr:rowOff>
    </xdr:from>
    <xdr:ext cx="534377" cy="259045"/>
    <xdr:sp macro="" textlink="">
      <xdr:nvSpPr>
        <xdr:cNvPr id="403" name="テキスト ボックス 402"/>
        <xdr:cNvSpPr txBox="1"/>
      </xdr:nvSpPr>
      <xdr:spPr>
        <a:xfrm>
          <a:off x="9372111" y="131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102933</xdr:rowOff>
    </xdr:from>
    <xdr:to>
      <xdr:col>12</xdr:col>
      <xdr:colOff>511175</xdr:colOff>
      <xdr:row>78</xdr:row>
      <xdr:rowOff>150685</xdr:rowOff>
    </xdr:to>
    <xdr:cxnSp macro="">
      <xdr:nvCxnSpPr>
        <xdr:cNvPr id="404" name="直線コネクタ 403"/>
        <xdr:cNvCxnSpPr/>
      </xdr:nvCxnSpPr>
      <xdr:spPr>
        <a:xfrm flipV="1">
          <a:off x="7861300" y="13476033"/>
          <a:ext cx="8890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150685</xdr:rowOff>
    </xdr:from>
    <xdr:to>
      <xdr:col>11</xdr:col>
      <xdr:colOff>307975</xdr:colOff>
      <xdr:row>78</xdr:row>
      <xdr:rowOff>156959</xdr:rowOff>
    </xdr:to>
    <xdr:cxnSp macro="">
      <xdr:nvCxnSpPr>
        <xdr:cNvPr id="407" name="直線コネクタ 406"/>
        <xdr:cNvCxnSpPr/>
      </xdr:nvCxnSpPr>
      <xdr:spPr>
        <a:xfrm flipV="1">
          <a:off x="6972300" y="1352378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109386</xdr:rowOff>
    </xdr:from>
    <xdr:to>
      <xdr:col>15</xdr:col>
      <xdr:colOff>231775</xdr:colOff>
      <xdr:row>78</xdr:row>
      <xdr:rowOff>39536</xdr:rowOff>
    </xdr:to>
    <xdr:sp macro="" textlink="">
      <xdr:nvSpPr>
        <xdr:cNvPr id="417" name="円/楕円 416"/>
        <xdr:cNvSpPr/>
      </xdr:nvSpPr>
      <xdr:spPr>
        <a:xfrm>
          <a:off x="10426700" y="133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132263</xdr:rowOff>
    </xdr:from>
    <xdr:ext cx="534377" cy="259045"/>
    <xdr:sp macro="" textlink="">
      <xdr:nvSpPr>
        <xdr:cNvPr id="418" name="商工費該当値テキスト"/>
        <xdr:cNvSpPr txBox="1"/>
      </xdr:nvSpPr>
      <xdr:spPr>
        <a:xfrm>
          <a:off x="10528300" y="131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83731</xdr:rowOff>
    </xdr:from>
    <xdr:to>
      <xdr:col>14</xdr:col>
      <xdr:colOff>79375</xdr:colOff>
      <xdr:row>79</xdr:row>
      <xdr:rowOff>13881</xdr:rowOff>
    </xdr:to>
    <xdr:sp macro="" textlink="">
      <xdr:nvSpPr>
        <xdr:cNvPr id="419" name="円/楕円 418"/>
        <xdr:cNvSpPr/>
      </xdr:nvSpPr>
      <xdr:spPr>
        <a:xfrm>
          <a:off x="9588500" y="134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5008</xdr:rowOff>
    </xdr:from>
    <xdr:ext cx="469744" cy="259045"/>
    <xdr:sp macro="" textlink="">
      <xdr:nvSpPr>
        <xdr:cNvPr id="420" name="テキスト ボックス 419"/>
        <xdr:cNvSpPr txBox="1"/>
      </xdr:nvSpPr>
      <xdr:spPr>
        <a:xfrm>
          <a:off x="9404427" y="1354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52133</xdr:rowOff>
    </xdr:from>
    <xdr:to>
      <xdr:col>12</xdr:col>
      <xdr:colOff>561975</xdr:colOff>
      <xdr:row>78</xdr:row>
      <xdr:rowOff>153733</xdr:rowOff>
    </xdr:to>
    <xdr:sp macro="" textlink="">
      <xdr:nvSpPr>
        <xdr:cNvPr id="421" name="円/楕円 420"/>
        <xdr:cNvSpPr/>
      </xdr:nvSpPr>
      <xdr:spPr>
        <a:xfrm>
          <a:off x="8699500" y="1342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144860</xdr:rowOff>
    </xdr:from>
    <xdr:ext cx="469744" cy="259045"/>
    <xdr:sp macro="" textlink="">
      <xdr:nvSpPr>
        <xdr:cNvPr id="422" name="テキスト ボックス 421"/>
        <xdr:cNvSpPr txBox="1"/>
      </xdr:nvSpPr>
      <xdr:spPr>
        <a:xfrm>
          <a:off x="8515427" y="1351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99885</xdr:rowOff>
    </xdr:from>
    <xdr:to>
      <xdr:col>11</xdr:col>
      <xdr:colOff>358775</xdr:colOff>
      <xdr:row>79</xdr:row>
      <xdr:rowOff>30035</xdr:rowOff>
    </xdr:to>
    <xdr:sp macro="" textlink="">
      <xdr:nvSpPr>
        <xdr:cNvPr id="423" name="円/楕円 422"/>
        <xdr:cNvSpPr/>
      </xdr:nvSpPr>
      <xdr:spPr>
        <a:xfrm>
          <a:off x="7810500" y="134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21162</xdr:rowOff>
    </xdr:from>
    <xdr:ext cx="469744" cy="259045"/>
    <xdr:sp macro="" textlink="">
      <xdr:nvSpPr>
        <xdr:cNvPr id="424" name="テキスト ボックス 423"/>
        <xdr:cNvSpPr txBox="1"/>
      </xdr:nvSpPr>
      <xdr:spPr>
        <a:xfrm>
          <a:off x="7626427" y="1356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106159</xdr:rowOff>
    </xdr:from>
    <xdr:to>
      <xdr:col>10</xdr:col>
      <xdr:colOff>155575</xdr:colOff>
      <xdr:row>79</xdr:row>
      <xdr:rowOff>36309</xdr:rowOff>
    </xdr:to>
    <xdr:sp macro="" textlink="">
      <xdr:nvSpPr>
        <xdr:cNvPr id="425" name="円/楕円 424"/>
        <xdr:cNvSpPr/>
      </xdr:nvSpPr>
      <xdr:spPr>
        <a:xfrm>
          <a:off x="6921500" y="1347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27436</xdr:rowOff>
    </xdr:from>
    <xdr:ext cx="469744" cy="259045"/>
    <xdr:sp macro="" textlink="">
      <xdr:nvSpPr>
        <xdr:cNvPr id="426" name="テキスト ボックス 425"/>
        <xdr:cNvSpPr txBox="1"/>
      </xdr:nvSpPr>
      <xdr:spPr>
        <a:xfrm>
          <a:off x="6737427" y="1357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102305</xdr:rowOff>
    </xdr:from>
    <xdr:to>
      <xdr:col>15</xdr:col>
      <xdr:colOff>180975</xdr:colOff>
      <xdr:row>97</xdr:row>
      <xdr:rowOff>7846</xdr:rowOff>
    </xdr:to>
    <xdr:cxnSp macro="">
      <xdr:nvCxnSpPr>
        <xdr:cNvPr id="459" name="直線コネクタ 458"/>
        <xdr:cNvCxnSpPr/>
      </xdr:nvCxnSpPr>
      <xdr:spPr>
        <a:xfrm>
          <a:off x="9639300" y="16561505"/>
          <a:ext cx="838200" cy="7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165342</xdr:rowOff>
    </xdr:from>
    <xdr:to>
      <xdr:col>14</xdr:col>
      <xdr:colOff>28575</xdr:colOff>
      <xdr:row>96</xdr:row>
      <xdr:rowOff>102305</xdr:rowOff>
    </xdr:to>
    <xdr:cxnSp macro="">
      <xdr:nvCxnSpPr>
        <xdr:cNvPr id="462" name="直線コネクタ 461"/>
        <xdr:cNvCxnSpPr/>
      </xdr:nvCxnSpPr>
      <xdr:spPr>
        <a:xfrm>
          <a:off x="8750300" y="16281642"/>
          <a:ext cx="889000" cy="27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90081</xdr:rowOff>
    </xdr:from>
    <xdr:to>
      <xdr:col>14</xdr:col>
      <xdr:colOff>79375</xdr:colOff>
      <xdr:row>97</xdr:row>
      <xdr:rowOff>20231</xdr:rowOff>
    </xdr:to>
    <xdr:sp macro="" textlink="">
      <xdr:nvSpPr>
        <xdr:cNvPr id="463" name="フローチャート : 判断 462"/>
        <xdr:cNvSpPr/>
      </xdr:nvSpPr>
      <xdr:spPr>
        <a:xfrm>
          <a:off x="9588500" y="165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11358</xdr:rowOff>
    </xdr:from>
    <xdr:ext cx="534377" cy="259045"/>
    <xdr:sp macro="" textlink="">
      <xdr:nvSpPr>
        <xdr:cNvPr id="464" name="テキスト ボックス 463"/>
        <xdr:cNvSpPr txBox="1"/>
      </xdr:nvSpPr>
      <xdr:spPr>
        <a:xfrm>
          <a:off x="9372111" y="1664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159379</xdr:rowOff>
    </xdr:from>
    <xdr:to>
      <xdr:col>12</xdr:col>
      <xdr:colOff>511175</xdr:colOff>
      <xdr:row>94</xdr:row>
      <xdr:rowOff>165342</xdr:rowOff>
    </xdr:to>
    <xdr:cxnSp macro="">
      <xdr:nvCxnSpPr>
        <xdr:cNvPr id="465" name="直線コネクタ 464"/>
        <xdr:cNvCxnSpPr/>
      </xdr:nvCxnSpPr>
      <xdr:spPr>
        <a:xfrm>
          <a:off x="7861300" y="16275679"/>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7" name="テキスト ボックス 466"/>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159379</xdr:rowOff>
    </xdr:from>
    <xdr:to>
      <xdr:col>11</xdr:col>
      <xdr:colOff>307975</xdr:colOff>
      <xdr:row>95</xdr:row>
      <xdr:rowOff>122850</xdr:rowOff>
    </xdr:to>
    <xdr:cxnSp macro="">
      <xdr:nvCxnSpPr>
        <xdr:cNvPr id="468" name="直線コネクタ 467"/>
        <xdr:cNvCxnSpPr/>
      </xdr:nvCxnSpPr>
      <xdr:spPr>
        <a:xfrm flipV="1">
          <a:off x="6972300" y="16275679"/>
          <a:ext cx="889000" cy="13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128496</xdr:rowOff>
    </xdr:from>
    <xdr:to>
      <xdr:col>15</xdr:col>
      <xdr:colOff>231775</xdr:colOff>
      <xdr:row>97</xdr:row>
      <xdr:rowOff>58646</xdr:rowOff>
    </xdr:to>
    <xdr:sp macro="" textlink="">
      <xdr:nvSpPr>
        <xdr:cNvPr id="478" name="円/楕円 477"/>
        <xdr:cNvSpPr/>
      </xdr:nvSpPr>
      <xdr:spPr>
        <a:xfrm>
          <a:off x="10426700" y="165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106923</xdr:rowOff>
    </xdr:from>
    <xdr:ext cx="534377" cy="259045"/>
    <xdr:sp macro="" textlink="">
      <xdr:nvSpPr>
        <xdr:cNvPr id="479" name="土木費該当値テキスト"/>
        <xdr:cNvSpPr txBox="1"/>
      </xdr:nvSpPr>
      <xdr:spPr>
        <a:xfrm>
          <a:off x="10528300" y="1656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49,843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51505</xdr:rowOff>
    </xdr:from>
    <xdr:to>
      <xdr:col>14</xdr:col>
      <xdr:colOff>79375</xdr:colOff>
      <xdr:row>96</xdr:row>
      <xdr:rowOff>153105</xdr:rowOff>
    </xdr:to>
    <xdr:sp macro="" textlink="">
      <xdr:nvSpPr>
        <xdr:cNvPr id="480" name="円/楕円 479"/>
        <xdr:cNvSpPr/>
      </xdr:nvSpPr>
      <xdr:spPr>
        <a:xfrm>
          <a:off x="9588500" y="1651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169632</xdr:rowOff>
    </xdr:from>
    <xdr:ext cx="534377" cy="259045"/>
    <xdr:sp macro="" textlink="">
      <xdr:nvSpPr>
        <xdr:cNvPr id="481" name="テキスト ボックス 480"/>
        <xdr:cNvSpPr txBox="1"/>
      </xdr:nvSpPr>
      <xdr:spPr>
        <a:xfrm>
          <a:off x="9372111" y="1628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114542</xdr:rowOff>
    </xdr:from>
    <xdr:to>
      <xdr:col>12</xdr:col>
      <xdr:colOff>561975</xdr:colOff>
      <xdr:row>95</xdr:row>
      <xdr:rowOff>44692</xdr:rowOff>
    </xdr:to>
    <xdr:sp macro="" textlink="">
      <xdr:nvSpPr>
        <xdr:cNvPr id="482" name="円/楕円 481"/>
        <xdr:cNvSpPr/>
      </xdr:nvSpPr>
      <xdr:spPr>
        <a:xfrm>
          <a:off x="8699500" y="162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61219</xdr:rowOff>
    </xdr:from>
    <xdr:ext cx="534377" cy="259045"/>
    <xdr:sp macro="" textlink="">
      <xdr:nvSpPr>
        <xdr:cNvPr id="483" name="テキスト ボックス 482"/>
        <xdr:cNvSpPr txBox="1"/>
      </xdr:nvSpPr>
      <xdr:spPr>
        <a:xfrm>
          <a:off x="8483111" y="160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108579</xdr:rowOff>
    </xdr:from>
    <xdr:to>
      <xdr:col>11</xdr:col>
      <xdr:colOff>358775</xdr:colOff>
      <xdr:row>95</xdr:row>
      <xdr:rowOff>38729</xdr:rowOff>
    </xdr:to>
    <xdr:sp macro="" textlink="">
      <xdr:nvSpPr>
        <xdr:cNvPr id="484" name="円/楕円 483"/>
        <xdr:cNvSpPr/>
      </xdr:nvSpPr>
      <xdr:spPr>
        <a:xfrm>
          <a:off x="7810500" y="162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55256</xdr:rowOff>
    </xdr:from>
    <xdr:ext cx="534377" cy="259045"/>
    <xdr:sp macro="" textlink="">
      <xdr:nvSpPr>
        <xdr:cNvPr id="485" name="テキスト ボックス 484"/>
        <xdr:cNvSpPr txBox="1"/>
      </xdr:nvSpPr>
      <xdr:spPr>
        <a:xfrm>
          <a:off x="7594111" y="160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87,934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72050</xdr:rowOff>
    </xdr:from>
    <xdr:to>
      <xdr:col>10</xdr:col>
      <xdr:colOff>155575</xdr:colOff>
      <xdr:row>96</xdr:row>
      <xdr:rowOff>2200</xdr:rowOff>
    </xdr:to>
    <xdr:sp macro="" textlink="">
      <xdr:nvSpPr>
        <xdr:cNvPr id="486" name="円/楕円 485"/>
        <xdr:cNvSpPr/>
      </xdr:nvSpPr>
      <xdr:spPr>
        <a:xfrm>
          <a:off x="6921500" y="163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18727</xdr:rowOff>
    </xdr:from>
    <xdr:ext cx="534377" cy="259045"/>
    <xdr:sp macro="" textlink="">
      <xdr:nvSpPr>
        <xdr:cNvPr id="487" name="テキスト ボックス 486"/>
        <xdr:cNvSpPr txBox="1"/>
      </xdr:nvSpPr>
      <xdr:spPr>
        <a:xfrm>
          <a:off x="6705111" y="161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64991</xdr:rowOff>
    </xdr:from>
    <xdr:to>
      <xdr:col>23</xdr:col>
      <xdr:colOff>517525</xdr:colOff>
      <xdr:row>38</xdr:row>
      <xdr:rowOff>66563</xdr:rowOff>
    </xdr:to>
    <xdr:cxnSp macro="">
      <xdr:nvCxnSpPr>
        <xdr:cNvPr id="520" name="直線コネクタ 519"/>
        <xdr:cNvCxnSpPr/>
      </xdr:nvCxnSpPr>
      <xdr:spPr>
        <a:xfrm>
          <a:off x="15481300" y="6580091"/>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64991</xdr:rowOff>
    </xdr:from>
    <xdr:to>
      <xdr:col>22</xdr:col>
      <xdr:colOff>365125</xdr:colOff>
      <xdr:row>38</xdr:row>
      <xdr:rowOff>72506</xdr:rowOff>
    </xdr:to>
    <xdr:cxnSp macro="">
      <xdr:nvCxnSpPr>
        <xdr:cNvPr id="523" name="直線コネクタ 522"/>
        <xdr:cNvCxnSpPr/>
      </xdr:nvCxnSpPr>
      <xdr:spPr>
        <a:xfrm flipV="1">
          <a:off x="14592300" y="6580091"/>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69883</xdr:rowOff>
    </xdr:from>
    <xdr:to>
      <xdr:col>22</xdr:col>
      <xdr:colOff>415925</xdr:colOff>
      <xdr:row>38</xdr:row>
      <xdr:rowOff>33</xdr:rowOff>
    </xdr:to>
    <xdr:sp macro="" textlink="">
      <xdr:nvSpPr>
        <xdr:cNvPr id="524" name="フローチャート : 判断 523"/>
        <xdr:cNvSpPr/>
      </xdr:nvSpPr>
      <xdr:spPr>
        <a:xfrm>
          <a:off x="15430500" y="64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16560</xdr:rowOff>
    </xdr:from>
    <xdr:ext cx="534377" cy="259045"/>
    <xdr:sp macro="" textlink="">
      <xdr:nvSpPr>
        <xdr:cNvPr id="525" name="テキスト ボックス 524"/>
        <xdr:cNvSpPr txBox="1"/>
      </xdr:nvSpPr>
      <xdr:spPr>
        <a:xfrm>
          <a:off x="15214111" y="61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59018</xdr:rowOff>
    </xdr:from>
    <xdr:to>
      <xdr:col>21</xdr:col>
      <xdr:colOff>161925</xdr:colOff>
      <xdr:row>38</xdr:row>
      <xdr:rowOff>72506</xdr:rowOff>
    </xdr:to>
    <xdr:cxnSp macro="">
      <xdr:nvCxnSpPr>
        <xdr:cNvPr id="526" name="直線コネクタ 525"/>
        <xdr:cNvCxnSpPr/>
      </xdr:nvCxnSpPr>
      <xdr:spPr>
        <a:xfrm>
          <a:off x="13703300" y="6574118"/>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59018</xdr:rowOff>
    </xdr:from>
    <xdr:to>
      <xdr:col>19</xdr:col>
      <xdr:colOff>644525</xdr:colOff>
      <xdr:row>38</xdr:row>
      <xdr:rowOff>71806</xdr:rowOff>
    </xdr:to>
    <xdr:cxnSp macro="">
      <xdr:nvCxnSpPr>
        <xdr:cNvPr id="529" name="直線コネクタ 528"/>
        <xdr:cNvCxnSpPr/>
      </xdr:nvCxnSpPr>
      <xdr:spPr>
        <a:xfrm flipV="1">
          <a:off x="12814300" y="6574118"/>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15763</xdr:rowOff>
    </xdr:from>
    <xdr:to>
      <xdr:col>23</xdr:col>
      <xdr:colOff>568325</xdr:colOff>
      <xdr:row>38</xdr:row>
      <xdr:rowOff>117363</xdr:rowOff>
    </xdr:to>
    <xdr:sp macro="" textlink="">
      <xdr:nvSpPr>
        <xdr:cNvPr id="539" name="円/楕円 538"/>
        <xdr:cNvSpPr/>
      </xdr:nvSpPr>
      <xdr:spPr>
        <a:xfrm>
          <a:off x="16268700" y="65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102139</xdr:rowOff>
    </xdr:from>
    <xdr:ext cx="534377" cy="259045"/>
    <xdr:sp macro="" textlink="">
      <xdr:nvSpPr>
        <xdr:cNvPr id="540" name="消防費該当値テキスト"/>
        <xdr:cNvSpPr txBox="1"/>
      </xdr:nvSpPr>
      <xdr:spPr>
        <a:xfrm>
          <a:off x="16370300" y="64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14191</xdr:rowOff>
    </xdr:from>
    <xdr:to>
      <xdr:col>22</xdr:col>
      <xdr:colOff>415925</xdr:colOff>
      <xdr:row>38</xdr:row>
      <xdr:rowOff>115791</xdr:rowOff>
    </xdr:to>
    <xdr:sp macro="" textlink="">
      <xdr:nvSpPr>
        <xdr:cNvPr id="541" name="円/楕円 540"/>
        <xdr:cNvSpPr/>
      </xdr:nvSpPr>
      <xdr:spPr>
        <a:xfrm>
          <a:off x="15430500" y="652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106918</xdr:rowOff>
    </xdr:from>
    <xdr:ext cx="534377" cy="259045"/>
    <xdr:sp macro="" textlink="">
      <xdr:nvSpPr>
        <xdr:cNvPr id="542" name="テキスト ボックス 541"/>
        <xdr:cNvSpPr txBox="1"/>
      </xdr:nvSpPr>
      <xdr:spPr>
        <a:xfrm>
          <a:off x="15214111" y="662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21706</xdr:rowOff>
    </xdr:from>
    <xdr:to>
      <xdr:col>21</xdr:col>
      <xdr:colOff>212725</xdr:colOff>
      <xdr:row>38</xdr:row>
      <xdr:rowOff>123306</xdr:rowOff>
    </xdr:to>
    <xdr:sp macro="" textlink="">
      <xdr:nvSpPr>
        <xdr:cNvPr id="543" name="円/楕円 542"/>
        <xdr:cNvSpPr/>
      </xdr:nvSpPr>
      <xdr:spPr>
        <a:xfrm>
          <a:off x="14541500" y="65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114433</xdr:rowOff>
    </xdr:from>
    <xdr:ext cx="534377" cy="259045"/>
    <xdr:sp macro="" textlink="">
      <xdr:nvSpPr>
        <xdr:cNvPr id="544" name="テキスト ボックス 543"/>
        <xdr:cNvSpPr txBox="1"/>
      </xdr:nvSpPr>
      <xdr:spPr>
        <a:xfrm>
          <a:off x="14325111" y="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8218</xdr:rowOff>
    </xdr:from>
    <xdr:to>
      <xdr:col>20</xdr:col>
      <xdr:colOff>9525</xdr:colOff>
      <xdr:row>38</xdr:row>
      <xdr:rowOff>109818</xdr:rowOff>
    </xdr:to>
    <xdr:sp macro="" textlink="">
      <xdr:nvSpPr>
        <xdr:cNvPr id="545" name="円/楕円 544"/>
        <xdr:cNvSpPr/>
      </xdr:nvSpPr>
      <xdr:spPr>
        <a:xfrm>
          <a:off x="13652500" y="652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100945</xdr:rowOff>
    </xdr:from>
    <xdr:ext cx="534377" cy="259045"/>
    <xdr:sp macro="" textlink="">
      <xdr:nvSpPr>
        <xdr:cNvPr id="546" name="テキスト ボックス 545"/>
        <xdr:cNvSpPr txBox="1"/>
      </xdr:nvSpPr>
      <xdr:spPr>
        <a:xfrm>
          <a:off x="13436111" y="66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21006</xdr:rowOff>
    </xdr:from>
    <xdr:to>
      <xdr:col>18</xdr:col>
      <xdr:colOff>492125</xdr:colOff>
      <xdr:row>38</xdr:row>
      <xdr:rowOff>122606</xdr:rowOff>
    </xdr:to>
    <xdr:sp macro="" textlink="">
      <xdr:nvSpPr>
        <xdr:cNvPr id="547" name="円/楕円 546"/>
        <xdr:cNvSpPr/>
      </xdr:nvSpPr>
      <xdr:spPr>
        <a:xfrm>
          <a:off x="12763500" y="6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113733</xdr:rowOff>
    </xdr:from>
    <xdr:ext cx="534377" cy="259045"/>
    <xdr:sp macro="" textlink="">
      <xdr:nvSpPr>
        <xdr:cNvPr id="548" name="テキスト ボックス 547"/>
        <xdr:cNvSpPr txBox="1"/>
      </xdr:nvSpPr>
      <xdr:spPr>
        <a:xfrm>
          <a:off x="12547111" y="662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7158</xdr:rowOff>
    </xdr:from>
    <xdr:to>
      <xdr:col>23</xdr:col>
      <xdr:colOff>517525</xdr:colOff>
      <xdr:row>57</xdr:row>
      <xdr:rowOff>70381</xdr:rowOff>
    </xdr:to>
    <xdr:cxnSp macro="">
      <xdr:nvCxnSpPr>
        <xdr:cNvPr id="577" name="直線コネクタ 576"/>
        <xdr:cNvCxnSpPr/>
      </xdr:nvCxnSpPr>
      <xdr:spPr>
        <a:xfrm>
          <a:off x="15481300" y="9779808"/>
          <a:ext cx="838200" cy="6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7158</xdr:rowOff>
    </xdr:from>
    <xdr:to>
      <xdr:col>22</xdr:col>
      <xdr:colOff>365125</xdr:colOff>
      <xdr:row>57</xdr:row>
      <xdr:rowOff>89461</xdr:rowOff>
    </xdr:to>
    <xdr:cxnSp macro="">
      <xdr:nvCxnSpPr>
        <xdr:cNvPr id="580" name="直線コネクタ 579"/>
        <xdr:cNvCxnSpPr/>
      </xdr:nvCxnSpPr>
      <xdr:spPr>
        <a:xfrm flipV="1">
          <a:off x="14592300" y="9779808"/>
          <a:ext cx="889000" cy="8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154622</xdr:rowOff>
    </xdr:from>
    <xdr:to>
      <xdr:col>22</xdr:col>
      <xdr:colOff>415925</xdr:colOff>
      <xdr:row>57</xdr:row>
      <xdr:rowOff>84772</xdr:rowOff>
    </xdr:to>
    <xdr:sp macro="" textlink="">
      <xdr:nvSpPr>
        <xdr:cNvPr id="581" name="フローチャート : 判断 580"/>
        <xdr:cNvSpPr/>
      </xdr:nvSpPr>
      <xdr:spPr>
        <a:xfrm>
          <a:off x="15430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75899</xdr:rowOff>
    </xdr:from>
    <xdr:ext cx="534377" cy="259045"/>
    <xdr:sp macro="" textlink="">
      <xdr:nvSpPr>
        <xdr:cNvPr id="582" name="テキスト ボックス 581"/>
        <xdr:cNvSpPr txBox="1"/>
      </xdr:nvSpPr>
      <xdr:spPr>
        <a:xfrm>
          <a:off x="15214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98926</xdr:rowOff>
    </xdr:from>
    <xdr:to>
      <xdr:col>21</xdr:col>
      <xdr:colOff>161925</xdr:colOff>
      <xdr:row>57</xdr:row>
      <xdr:rowOff>89461</xdr:rowOff>
    </xdr:to>
    <xdr:cxnSp macro="">
      <xdr:nvCxnSpPr>
        <xdr:cNvPr id="583" name="直線コネクタ 582"/>
        <xdr:cNvCxnSpPr/>
      </xdr:nvCxnSpPr>
      <xdr:spPr>
        <a:xfrm>
          <a:off x="13703300" y="9700126"/>
          <a:ext cx="889000" cy="16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98926</xdr:rowOff>
    </xdr:from>
    <xdr:to>
      <xdr:col>19</xdr:col>
      <xdr:colOff>644525</xdr:colOff>
      <xdr:row>57</xdr:row>
      <xdr:rowOff>61809</xdr:rowOff>
    </xdr:to>
    <xdr:cxnSp macro="">
      <xdr:nvCxnSpPr>
        <xdr:cNvPr id="586" name="直線コネクタ 585"/>
        <xdr:cNvCxnSpPr/>
      </xdr:nvCxnSpPr>
      <xdr:spPr>
        <a:xfrm flipV="1">
          <a:off x="12814300" y="9700126"/>
          <a:ext cx="889000" cy="13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19581</xdr:rowOff>
    </xdr:from>
    <xdr:to>
      <xdr:col>23</xdr:col>
      <xdr:colOff>568325</xdr:colOff>
      <xdr:row>57</xdr:row>
      <xdr:rowOff>121181</xdr:rowOff>
    </xdr:to>
    <xdr:sp macro="" textlink="">
      <xdr:nvSpPr>
        <xdr:cNvPr id="596" name="円/楕円 595"/>
        <xdr:cNvSpPr/>
      </xdr:nvSpPr>
      <xdr:spPr>
        <a:xfrm>
          <a:off x="16268700" y="97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169458</xdr:rowOff>
    </xdr:from>
    <xdr:ext cx="534377" cy="259045"/>
    <xdr:sp macro="" textlink="">
      <xdr:nvSpPr>
        <xdr:cNvPr id="597" name="教育費該当値テキスト"/>
        <xdr:cNvSpPr txBox="1"/>
      </xdr:nvSpPr>
      <xdr:spPr>
        <a:xfrm>
          <a:off x="16370300" y="977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41,597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127808</xdr:rowOff>
    </xdr:from>
    <xdr:to>
      <xdr:col>22</xdr:col>
      <xdr:colOff>415925</xdr:colOff>
      <xdr:row>57</xdr:row>
      <xdr:rowOff>57958</xdr:rowOff>
    </xdr:to>
    <xdr:sp macro="" textlink="">
      <xdr:nvSpPr>
        <xdr:cNvPr id="598" name="円/楕円 597"/>
        <xdr:cNvSpPr/>
      </xdr:nvSpPr>
      <xdr:spPr>
        <a:xfrm>
          <a:off x="15430500" y="97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74485</xdr:rowOff>
    </xdr:from>
    <xdr:ext cx="534377" cy="259045"/>
    <xdr:sp macro="" textlink="">
      <xdr:nvSpPr>
        <xdr:cNvPr id="599" name="テキスト ボックス 598"/>
        <xdr:cNvSpPr txBox="1"/>
      </xdr:nvSpPr>
      <xdr:spPr>
        <a:xfrm>
          <a:off x="15214111" y="95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38661</xdr:rowOff>
    </xdr:from>
    <xdr:to>
      <xdr:col>21</xdr:col>
      <xdr:colOff>212725</xdr:colOff>
      <xdr:row>57</xdr:row>
      <xdr:rowOff>140261</xdr:rowOff>
    </xdr:to>
    <xdr:sp macro="" textlink="">
      <xdr:nvSpPr>
        <xdr:cNvPr id="600" name="円/楕円 599"/>
        <xdr:cNvSpPr/>
      </xdr:nvSpPr>
      <xdr:spPr>
        <a:xfrm>
          <a:off x="14541500" y="98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131388</xdr:rowOff>
    </xdr:from>
    <xdr:ext cx="534377" cy="259045"/>
    <xdr:sp macro="" textlink="">
      <xdr:nvSpPr>
        <xdr:cNvPr id="601" name="テキスト ボックス 600"/>
        <xdr:cNvSpPr txBox="1"/>
      </xdr:nvSpPr>
      <xdr:spPr>
        <a:xfrm>
          <a:off x="14325111" y="99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48126</xdr:rowOff>
    </xdr:from>
    <xdr:to>
      <xdr:col>20</xdr:col>
      <xdr:colOff>9525</xdr:colOff>
      <xdr:row>56</xdr:row>
      <xdr:rowOff>149726</xdr:rowOff>
    </xdr:to>
    <xdr:sp macro="" textlink="">
      <xdr:nvSpPr>
        <xdr:cNvPr id="602" name="円/楕円 601"/>
        <xdr:cNvSpPr/>
      </xdr:nvSpPr>
      <xdr:spPr>
        <a:xfrm>
          <a:off x="13652500" y="96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166253</xdr:rowOff>
    </xdr:from>
    <xdr:ext cx="534377" cy="259045"/>
    <xdr:sp macro="" textlink="">
      <xdr:nvSpPr>
        <xdr:cNvPr id="603" name="テキスト ボックス 602"/>
        <xdr:cNvSpPr txBox="1"/>
      </xdr:nvSpPr>
      <xdr:spPr>
        <a:xfrm>
          <a:off x="13436111" y="94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11009</xdr:rowOff>
    </xdr:from>
    <xdr:to>
      <xdr:col>18</xdr:col>
      <xdr:colOff>492125</xdr:colOff>
      <xdr:row>57</xdr:row>
      <xdr:rowOff>112609</xdr:rowOff>
    </xdr:to>
    <xdr:sp macro="" textlink="">
      <xdr:nvSpPr>
        <xdr:cNvPr id="604" name="円/楕円 603"/>
        <xdr:cNvSpPr/>
      </xdr:nvSpPr>
      <xdr:spPr>
        <a:xfrm>
          <a:off x="12763500" y="97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103736</xdr:rowOff>
    </xdr:from>
    <xdr:ext cx="534377" cy="259045"/>
    <xdr:sp macro="" textlink="">
      <xdr:nvSpPr>
        <xdr:cNvPr id="605" name="テキスト ボックス 604"/>
        <xdr:cNvSpPr txBox="1"/>
      </xdr:nvSpPr>
      <xdr:spPr>
        <a:xfrm>
          <a:off x="12547111" y="98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127378</xdr:rowOff>
    </xdr:from>
    <xdr:to>
      <xdr:col>23</xdr:col>
      <xdr:colOff>517525</xdr:colOff>
      <xdr:row>78</xdr:row>
      <xdr:rowOff>135768</xdr:rowOff>
    </xdr:to>
    <xdr:cxnSp macro="">
      <xdr:nvCxnSpPr>
        <xdr:cNvPr id="632" name="直線コネクタ 631"/>
        <xdr:cNvCxnSpPr/>
      </xdr:nvCxnSpPr>
      <xdr:spPr>
        <a:xfrm flipV="1">
          <a:off x="15481300" y="13500478"/>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98871</xdr:rowOff>
    </xdr:from>
    <xdr:to>
      <xdr:col>22</xdr:col>
      <xdr:colOff>365125</xdr:colOff>
      <xdr:row>78</xdr:row>
      <xdr:rowOff>135768</xdr:rowOff>
    </xdr:to>
    <xdr:cxnSp macro="">
      <xdr:nvCxnSpPr>
        <xdr:cNvPr id="635" name="直線コネクタ 634"/>
        <xdr:cNvCxnSpPr/>
      </xdr:nvCxnSpPr>
      <xdr:spPr>
        <a:xfrm>
          <a:off x="14592300" y="13471971"/>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10695</xdr:rowOff>
    </xdr:from>
    <xdr:to>
      <xdr:col>22</xdr:col>
      <xdr:colOff>415925</xdr:colOff>
      <xdr:row>78</xdr:row>
      <xdr:rowOff>112295</xdr:rowOff>
    </xdr:to>
    <xdr:sp macro="" textlink="">
      <xdr:nvSpPr>
        <xdr:cNvPr id="636" name="フローチャート : 判断 635"/>
        <xdr:cNvSpPr/>
      </xdr:nvSpPr>
      <xdr:spPr>
        <a:xfrm>
          <a:off x="15430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128822</xdr:rowOff>
    </xdr:from>
    <xdr:ext cx="469744" cy="259045"/>
    <xdr:sp macro="" textlink="">
      <xdr:nvSpPr>
        <xdr:cNvPr id="637" name="テキスト ボックス 636"/>
        <xdr:cNvSpPr txBox="1"/>
      </xdr:nvSpPr>
      <xdr:spPr>
        <a:xfrm>
          <a:off x="15246427"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98871</xdr:rowOff>
    </xdr:from>
    <xdr:to>
      <xdr:col>21</xdr:col>
      <xdr:colOff>161925</xdr:colOff>
      <xdr:row>78</xdr:row>
      <xdr:rowOff>115605</xdr:rowOff>
    </xdr:to>
    <xdr:cxnSp macro="">
      <xdr:nvCxnSpPr>
        <xdr:cNvPr id="638" name="直線コネクタ 637"/>
        <xdr:cNvCxnSpPr/>
      </xdr:nvCxnSpPr>
      <xdr:spPr>
        <a:xfrm flipV="1">
          <a:off x="13703300" y="13471971"/>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17605</xdr:rowOff>
    </xdr:from>
    <xdr:to>
      <xdr:col>19</xdr:col>
      <xdr:colOff>644525</xdr:colOff>
      <xdr:row>78</xdr:row>
      <xdr:rowOff>115605</xdr:rowOff>
    </xdr:to>
    <xdr:cxnSp macro="">
      <xdr:nvCxnSpPr>
        <xdr:cNvPr id="641" name="直線コネクタ 640"/>
        <xdr:cNvCxnSpPr/>
      </xdr:nvCxnSpPr>
      <xdr:spPr>
        <a:xfrm>
          <a:off x="12814300" y="13390705"/>
          <a:ext cx="889000" cy="9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76578</xdr:rowOff>
    </xdr:from>
    <xdr:to>
      <xdr:col>23</xdr:col>
      <xdr:colOff>568325</xdr:colOff>
      <xdr:row>79</xdr:row>
      <xdr:rowOff>6728</xdr:rowOff>
    </xdr:to>
    <xdr:sp macro="" textlink="">
      <xdr:nvSpPr>
        <xdr:cNvPr id="651" name="円/楕円 650"/>
        <xdr:cNvSpPr/>
      </xdr:nvSpPr>
      <xdr:spPr>
        <a:xfrm>
          <a:off x="16268700" y="134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162955</xdr:rowOff>
    </xdr:from>
    <xdr:ext cx="378565" cy="259045"/>
    <xdr:sp macro="" textlink="">
      <xdr:nvSpPr>
        <xdr:cNvPr id="652" name="災害復旧費該当値テキスト"/>
        <xdr:cNvSpPr txBox="1"/>
      </xdr:nvSpPr>
      <xdr:spPr>
        <a:xfrm>
          <a:off x="16370300" y="1336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84968</xdr:rowOff>
    </xdr:from>
    <xdr:to>
      <xdr:col>22</xdr:col>
      <xdr:colOff>415925</xdr:colOff>
      <xdr:row>79</xdr:row>
      <xdr:rowOff>15118</xdr:rowOff>
    </xdr:to>
    <xdr:sp macro="" textlink="">
      <xdr:nvSpPr>
        <xdr:cNvPr id="653" name="円/楕円 652"/>
        <xdr:cNvSpPr/>
      </xdr:nvSpPr>
      <xdr:spPr>
        <a:xfrm>
          <a:off x="15430500" y="134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6245</xdr:rowOff>
    </xdr:from>
    <xdr:ext cx="378565" cy="259045"/>
    <xdr:sp macro="" textlink="">
      <xdr:nvSpPr>
        <xdr:cNvPr id="654" name="テキスト ボックス 653"/>
        <xdr:cNvSpPr txBox="1"/>
      </xdr:nvSpPr>
      <xdr:spPr>
        <a:xfrm>
          <a:off x="15292017" y="13550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48071</xdr:rowOff>
    </xdr:from>
    <xdr:to>
      <xdr:col>21</xdr:col>
      <xdr:colOff>212725</xdr:colOff>
      <xdr:row>78</xdr:row>
      <xdr:rowOff>149671</xdr:rowOff>
    </xdr:to>
    <xdr:sp macro="" textlink="">
      <xdr:nvSpPr>
        <xdr:cNvPr id="655" name="円/楕円 654"/>
        <xdr:cNvSpPr/>
      </xdr:nvSpPr>
      <xdr:spPr>
        <a:xfrm>
          <a:off x="14541500" y="134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140798</xdr:rowOff>
    </xdr:from>
    <xdr:ext cx="469744" cy="259045"/>
    <xdr:sp macro="" textlink="">
      <xdr:nvSpPr>
        <xdr:cNvPr id="656" name="テキスト ボックス 655"/>
        <xdr:cNvSpPr txBox="1"/>
      </xdr:nvSpPr>
      <xdr:spPr>
        <a:xfrm>
          <a:off x="14357427" y="1351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64805</xdr:rowOff>
    </xdr:from>
    <xdr:to>
      <xdr:col>20</xdr:col>
      <xdr:colOff>9525</xdr:colOff>
      <xdr:row>78</xdr:row>
      <xdr:rowOff>166405</xdr:rowOff>
    </xdr:to>
    <xdr:sp macro="" textlink="">
      <xdr:nvSpPr>
        <xdr:cNvPr id="657" name="円/楕円 656"/>
        <xdr:cNvSpPr/>
      </xdr:nvSpPr>
      <xdr:spPr>
        <a:xfrm>
          <a:off x="13652500" y="134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157532</xdr:rowOff>
    </xdr:from>
    <xdr:ext cx="469744" cy="259045"/>
    <xdr:sp macro="" textlink="">
      <xdr:nvSpPr>
        <xdr:cNvPr id="658" name="テキスト ボックス 657"/>
        <xdr:cNvSpPr txBox="1"/>
      </xdr:nvSpPr>
      <xdr:spPr>
        <a:xfrm>
          <a:off x="13468427" y="1353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138255</xdr:rowOff>
    </xdr:from>
    <xdr:to>
      <xdr:col>18</xdr:col>
      <xdr:colOff>492125</xdr:colOff>
      <xdr:row>78</xdr:row>
      <xdr:rowOff>68405</xdr:rowOff>
    </xdr:to>
    <xdr:sp macro="" textlink="">
      <xdr:nvSpPr>
        <xdr:cNvPr id="659" name="円/楕円 658"/>
        <xdr:cNvSpPr/>
      </xdr:nvSpPr>
      <xdr:spPr>
        <a:xfrm>
          <a:off x="12763500" y="133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59532</xdr:rowOff>
    </xdr:from>
    <xdr:ext cx="469744" cy="259045"/>
    <xdr:sp macro="" textlink="">
      <xdr:nvSpPr>
        <xdr:cNvPr id="660" name="テキスト ボックス 659"/>
        <xdr:cNvSpPr txBox="1"/>
      </xdr:nvSpPr>
      <xdr:spPr>
        <a:xfrm>
          <a:off x="12579427" y="1343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26840</xdr:rowOff>
    </xdr:from>
    <xdr:to>
      <xdr:col>23</xdr:col>
      <xdr:colOff>517525</xdr:colOff>
      <xdr:row>98</xdr:row>
      <xdr:rowOff>31339</xdr:rowOff>
    </xdr:to>
    <xdr:cxnSp macro="">
      <xdr:nvCxnSpPr>
        <xdr:cNvPr id="689" name="直線コネクタ 688"/>
        <xdr:cNvCxnSpPr/>
      </xdr:nvCxnSpPr>
      <xdr:spPr>
        <a:xfrm>
          <a:off x="15481300" y="16828940"/>
          <a:ext cx="8382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26840</xdr:rowOff>
    </xdr:from>
    <xdr:to>
      <xdr:col>22</xdr:col>
      <xdr:colOff>365125</xdr:colOff>
      <xdr:row>98</xdr:row>
      <xdr:rowOff>30322</xdr:rowOff>
    </xdr:to>
    <xdr:cxnSp macro="">
      <xdr:nvCxnSpPr>
        <xdr:cNvPr id="692" name="直線コネクタ 691"/>
        <xdr:cNvCxnSpPr/>
      </xdr:nvCxnSpPr>
      <xdr:spPr>
        <a:xfrm flipV="1">
          <a:off x="14592300" y="16828940"/>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128688</xdr:rowOff>
    </xdr:from>
    <xdr:to>
      <xdr:col>22</xdr:col>
      <xdr:colOff>415925</xdr:colOff>
      <xdr:row>98</xdr:row>
      <xdr:rowOff>58838</xdr:rowOff>
    </xdr:to>
    <xdr:sp macro="" textlink="">
      <xdr:nvSpPr>
        <xdr:cNvPr id="693" name="フローチャート : 判断 692"/>
        <xdr:cNvSpPr/>
      </xdr:nvSpPr>
      <xdr:spPr>
        <a:xfrm>
          <a:off x="15430500" y="167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75365</xdr:rowOff>
    </xdr:from>
    <xdr:ext cx="534377" cy="259045"/>
    <xdr:sp macro="" textlink="">
      <xdr:nvSpPr>
        <xdr:cNvPr id="694" name="テキスト ボックス 693"/>
        <xdr:cNvSpPr txBox="1"/>
      </xdr:nvSpPr>
      <xdr:spPr>
        <a:xfrm>
          <a:off x="15214111" y="165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29000</xdr:rowOff>
    </xdr:from>
    <xdr:to>
      <xdr:col>21</xdr:col>
      <xdr:colOff>161925</xdr:colOff>
      <xdr:row>98</xdr:row>
      <xdr:rowOff>30322</xdr:rowOff>
    </xdr:to>
    <xdr:cxnSp macro="">
      <xdr:nvCxnSpPr>
        <xdr:cNvPr id="695" name="直線コネクタ 694"/>
        <xdr:cNvCxnSpPr/>
      </xdr:nvCxnSpPr>
      <xdr:spPr>
        <a:xfrm>
          <a:off x="13703300" y="16831100"/>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29000</xdr:rowOff>
    </xdr:from>
    <xdr:to>
      <xdr:col>19</xdr:col>
      <xdr:colOff>644525</xdr:colOff>
      <xdr:row>98</xdr:row>
      <xdr:rowOff>29843</xdr:rowOff>
    </xdr:to>
    <xdr:cxnSp macro="">
      <xdr:nvCxnSpPr>
        <xdr:cNvPr id="698" name="直線コネクタ 697"/>
        <xdr:cNvCxnSpPr/>
      </xdr:nvCxnSpPr>
      <xdr:spPr>
        <a:xfrm flipV="1">
          <a:off x="12814300" y="16831100"/>
          <a:ext cx="88900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151989</xdr:rowOff>
    </xdr:from>
    <xdr:to>
      <xdr:col>23</xdr:col>
      <xdr:colOff>568325</xdr:colOff>
      <xdr:row>98</xdr:row>
      <xdr:rowOff>82139</xdr:rowOff>
    </xdr:to>
    <xdr:sp macro="" textlink="">
      <xdr:nvSpPr>
        <xdr:cNvPr id="708" name="円/楕円 707"/>
        <xdr:cNvSpPr/>
      </xdr:nvSpPr>
      <xdr:spPr>
        <a:xfrm>
          <a:off x="16268700" y="167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66916</xdr:rowOff>
    </xdr:from>
    <xdr:ext cx="534377" cy="259045"/>
    <xdr:sp macro="" textlink="">
      <xdr:nvSpPr>
        <xdr:cNvPr id="709" name="公債費該当値テキスト"/>
        <xdr:cNvSpPr txBox="1"/>
      </xdr:nvSpPr>
      <xdr:spPr>
        <a:xfrm>
          <a:off x="16370300" y="1669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147490</xdr:rowOff>
    </xdr:from>
    <xdr:to>
      <xdr:col>22</xdr:col>
      <xdr:colOff>415925</xdr:colOff>
      <xdr:row>98</xdr:row>
      <xdr:rowOff>77640</xdr:rowOff>
    </xdr:to>
    <xdr:sp macro="" textlink="">
      <xdr:nvSpPr>
        <xdr:cNvPr id="710" name="円/楕円 709"/>
        <xdr:cNvSpPr/>
      </xdr:nvSpPr>
      <xdr:spPr>
        <a:xfrm>
          <a:off x="15430500" y="167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68767</xdr:rowOff>
    </xdr:from>
    <xdr:ext cx="534377" cy="259045"/>
    <xdr:sp macro="" textlink="">
      <xdr:nvSpPr>
        <xdr:cNvPr id="711" name="テキスト ボックス 710"/>
        <xdr:cNvSpPr txBox="1"/>
      </xdr:nvSpPr>
      <xdr:spPr>
        <a:xfrm>
          <a:off x="15214111" y="168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150972</xdr:rowOff>
    </xdr:from>
    <xdr:to>
      <xdr:col>21</xdr:col>
      <xdr:colOff>212725</xdr:colOff>
      <xdr:row>98</xdr:row>
      <xdr:rowOff>81122</xdr:rowOff>
    </xdr:to>
    <xdr:sp macro="" textlink="">
      <xdr:nvSpPr>
        <xdr:cNvPr id="712" name="円/楕円 711"/>
        <xdr:cNvSpPr/>
      </xdr:nvSpPr>
      <xdr:spPr>
        <a:xfrm>
          <a:off x="14541500" y="167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72249</xdr:rowOff>
    </xdr:from>
    <xdr:ext cx="534377" cy="259045"/>
    <xdr:sp macro="" textlink="">
      <xdr:nvSpPr>
        <xdr:cNvPr id="713" name="テキスト ボックス 712"/>
        <xdr:cNvSpPr txBox="1"/>
      </xdr:nvSpPr>
      <xdr:spPr>
        <a:xfrm>
          <a:off x="14325111" y="168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149650</xdr:rowOff>
    </xdr:from>
    <xdr:to>
      <xdr:col>20</xdr:col>
      <xdr:colOff>9525</xdr:colOff>
      <xdr:row>98</xdr:row>
      <xdr:rowOff>79800</xdr:rowOff>
    </xdr:to>
    <xdr:sp macro="" textlink="">
      <xdr:nvSpPr>
        <xdr:cNvPr id="714" name="円/楕円 713"/>
        <xdr:cNvSpPr/>
      </xdr:nvSpPr>
      <xdr:spPr>
        <a:xfrm>
          <a:off x="13652500" y="167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70927</xdr:rowOff>
    </xdr:from>
    <xdr:ext cx="534377" cy="259045"/>
    <xdr:sp macro="" textlink="">
      <xdr:nvSpPr>
        <xdr:cNvPr id="715" name="テキスト ボックス 714"/>
        <xdr:cNvSpPr txBox="1"/>
      </xdr:nvSpPr>
      <xdr:spPr>
        <a:xfrm>
          <a:off x="13436111" y="1687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150493</xdr:rowOff>
    </xdr:from>
    <xdr:to>
      <xdr:col>18</xdr:col>
      <xdr:colOff>492125</xdr:colOff>
      <xdr:row>98</xdr:row>
      <xdr:rowOff>80643</xdr:rowOff>
    </xdr:to>
    <xdr:sp macro="" textlink="">
      <xdr:nvSpPr>
        <xdr:cNvPr id="716" name="円/楕円 715"/>
        <xdr:cNvSpPr/>
      </xdr:nvSpPr>
      <xdr:spPr>
        <a:xfrm>
          <a:off x="12763500" y="167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71770</xdr:rowOff>
    </xdr:from>
    <xdr:ext cx="534377" cy="259045"/>
    <xdr:sp macro="" textlink="">
      <xdr:nvSpPr>
        <xdr:cNvPr id="717" name="テキスト ボックス 716"/>
        <xdr:cNvSpPr txBox="1"/>
      </xdr:nvSpPr>
      <xdr:spPr>
        <a:xfrm>
          <a:off x="12547111" y="168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76556</xdr:rowOff>
    </xdr:from>
    <xdr:to>
      <xdr:col>31</xdr:col>
      <xdr:colOff>85725</xdr:colOff>
      <xdr:row>39</xdr:row>
      <xdr:rowOff>6706</xdr:rowOff>
    </xdr:to>
    <xdr:sp macro="" textlink="">
      <xdr:nvSpPr>
        <xdr:cNvPr id="748" name="フローチャート : 判断 747"/>
        <xdr:cNvSpPr/>
      </xdr:nvSpPr>
      <xdr:spPr>
        <a:xfrm>
          <a:off x="21272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23233</xdr:rowOff>
    </xdr:from>
    <xdr:ext cx="313932" cy="259045"/>
    <xdr:sp macro="" textlink="">
      <xdr:nvSpPr>
        <xdr:cNvPr id="749" name="テキスト ボックス 748"/>
        <xdr:cNvSpPr txBox="1"/>
      </xdr:nvSpPr>
      <xdr:spPr>
        <a:xfrm>
          <a:off x="21166333" y="6366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全国市町村平均、北海道市町村平均及び類似団体平均はおおむね下回っている。</a:t>
          </a:r>
          <a:endParaRPr kumimoji="1" lang="en-US" altLang="ja-JP" sz="1300">
            <a:latin typeface="ＭＳ Ｐゴシック"/>
          </a:endParaRPr>
        </a:p>
        <a:p>
          <a:r>
            <a:rPr kumimoji="1" lang="ja-JP" altLang="en-US" sz="1300">
              <a:latin typeface="ＭＳ Ｐゴシック"/>
            </a:rPr>
            <a:t>昨年度と比較すると、観光交流センター別館としてホテル</a:t>
          </a:r>
          <a:r>
            <a:rPr kumimoji="1" lang="en-US" altLang="ja-JP" sz="1300">
              <a:latin typeface="ＭＳ Ｐゴシック"/>
            </a:rPr>
            <a:t>1</a:t>
          </a:r>
          <a:r>
            <a:rPr kumimoji="1" lang="ja-JP" altLang="en-US" sz="1300">
              <a:latin typeface="ＭＳ Ｐゴシック"/>
            </a:rPr>
            <a:t>階部分を購入したため商工費が増加している。</a:t>
          </a:r>
          <a:endParaRPr kumimoji="1" lang="en-US" altLang="ja-JP" sz="1300">
            <a:latin typeface="ＭＳ Ｐゴシック"/>
          </a:endParaRPr>
        </a:p>
        <a:p>
          <a:r>
            <a:rPr kumimoji="1" lang="ja-JP" altLang="en-US" sz="1300">
              <a:latin typeface="ＭＳ Ｐゴシック"/>
            </a:rPr>
            <a:t>また、民生費及び衛生費では、少子高齢化対策や社会保障制度に基づく福祉施策に要する経費が増加している。</a:t>
          </a:r>
          <a:endParaRPr kumimoji="1" lang="en-US" altLang="ja-JP" sz="1300">
            <a:latin typeface="ＭＳ Ｐゴシック"/>
          </a:endParaRPr>
        </a:p>
        <a:p>
          <a:r>
            <a:rPr kumimoji="1" lang="ja-JP" altLang="en-US" sz="1300">
              <a:latin typeface="ＭＳ Ｐゴシック"/>
            </a:rPr>
            <a:t>　今後は施設改修経費や合併特例事業などがあることから、安定した財政運営のため事業の選定や経費の平準化などの対策が必要となる。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今後も、安定した財政運営の基盤となる実質収支額の標準財政規模比</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％台を維持する必要がある。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国民健康保険事業特別会計では今まで累積赤字が発生していたが、事業の都道府県単位化を見据え平成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年年度中に一般会計からの繰入金により赤字を解消したため、全ての会計において赤字が解消された。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今後も各会計で赤字が生じないよう収入確保やコスト縮減を図る必要がある。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21894751</v>
      </c>
      <c r="BO4" s="351"/>
      <c r="BP4" s="351"/>
      <c r="BQ4" s="351"/>
      <c r="BR4" s="351"/>
      <c r="BS4" s="351"/>
      <c r="BT4" s="351"/>
      <c r="BU4" s="352"/>
      <c r="BV4" s="350">
        <v>21400616</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3.7</v>
      </c>
      <c r="CU4" s="357"/>
      <c r="CV4" s="357"/>
      <c r="CW4" s="357"/>
      <c r="CX4" s="357"/>
      <c r="CY4" s="357"/>
      <c r="CZ4" s="357"/>
      <c r="DA4" s="358"/>
      <c r="DB4" s="356">
        <v>3.2</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21386438</v>
      </c>
      <c r="BO5" s="388"/>
      <c r="BP5" s="388"/>
      <c r="BQ5" s="388"/>
      <c r="BR5" s="388"/>
      <c r="BS5" s="388"/>
      <c r="BT5" s="388"/>
      <c r="BU5" s="389"/>
      <c r="BV5" s="387">
        <v>20878880</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88.6</v>
      </c>
      <c r="CU5" s="385"/>
      <c r="CV5" s="385"/>
      <c r="CW5" s="385"/>
      <c r="CX5" s="385"/>
      <c r="CY5" s="385"/>
      <c r="CZ5" s="385"/>
      <c r="DA5" s="386"/>
      <c r="DB5" s="384">
        <v>87.3</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508313</v>
      </c>
      <c r="BO6" s="388"/>
      <c r="BP6" s="388"/>
      <c r="BQ6" s="388"/>
      <c r="BR6" s="388"/>
      <c r="BS6" s="388"/>
      <c r="BT6" s="388"/>
      <c r="BU6" s="389"/>
      <c r="BV6" s="387">
        <v>521736</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93.1</v>
      </c>
      <c r="CU6" s="425"/>
      <c r="CV6" s="425"/>
      <c r="CW6" s="425"/>
      <c r="CX6" s="425"/>
      <c r="CY6" s="425"/>
      <c r="CZ6" s="425"/>
      <c r="DA6" s="426"/>
      <c r="DB6" s="424">
        <v>92.4</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42763</v>
      </c>
      <c r="BO7" s="388"/>
      <c r="BP7" s="388"/>
      <c r="BQ7" s="388"/>
      <c r="BR7" s="388"/>
      <c r="BS7" s="388"/>
      <c r="BT7" s="388"/>
      <c r="BU7" s="389"/>
      <c r="BV7" s="387">
        <v>115206</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12551189</v>
      </c>
      <c r="CU7" s="388"/>
      <c r="CV7" s="388"/>
      <c r="CW7" s="388"/>
      <c r="CX7" s="388"/>
      <c r="CY7" s="388"/>
      <c r="CZ7" s="388"/>
      <c r="DA7" s="389"/>
      <c r="DB7" s="387">
        <v>12714551</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465550</v>
      </c>
      <c r="BO8" s="388"/>
      <c r="BP8" s="388"/>
      <c r="BQ8" s="388"/>
      <c r="BR8" s="388"/>
      <c r="BS8" s="388"/>
      <c r="BT8" s="388"/>
      <c r="BU8" s="389"/>
      <c r="BV8" s="387">
        <v>406530</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0.46</v>
      </c>
      <c r="CU8" s="428"/>
      <c r="CV8" s="428"/>
      <c r="CW8" s="428"/>
      <c r="CX8" s="428"/>
      <c r="CY8" s="428"/>
      <c r="CZ8" s="428"/>
      <c r="DA8" s="429"/>
      <c r="DB8" s="427">
        <v>0.46</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46390</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59020</v>
      </c>
      <c r="BO9" s="388"/>
      <c r="BP9" s="388"/>
      <c r="BQ9" s="388"/>
      <c r="BR9" s="388"/>
      <c r="BS9" s="388"/>
      <c r="BT9" s="388"/>
      <c r="BU9" s="389"/>
      <c r="BV9" s="387">
        <v>80902</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15.1</v>
      </c>
      <c r="CU9" s="385"/>
      <c r="CV9" s="385"/>
      <c r="CW9" s="385"/>
      <c r="CX9" s="385"/>
      <c r="CY9" s="385"/>
      <c r="CZ9" s="385"/>
      <c r="DA9" s="386"/>
      <c r="DB9" s="384">
        <v>16</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48032</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456</v>
      </c>
      <c r="BO10" s="388"/>
      <c r="BP10" s="388"/>
      <c r="BQ10" s="388"/>
      <c r="BR10" s="388"/>
      <c r="BS10" s="388"/>
      <c r="BT10" s="388"/>
      <c r="BU10" s="389"/>
      <c r="BV10" s="387">
        <v>425</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47181</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515572</v>
      </c>
      <c r="BO12" s="388"/>
      <c r="BP12" s="388"/>
      <c r="BQ12" s="388"/>
      <c r="BR12" s="388"/>
      <c r="BS12" s="388"/>
      <c r="BT12" s="388"/>
      <c r="BU12" s="389"/>
      <c r="BV12" s="387">
        <v>91233</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47024</v>
      </c>
      <c r="S13" s="469"/>
      <c r="T13" s="469"/>
      <c r="U13" s="469"/>
      <c r="V13" s="470"/>
      <c r="W13" s="403" t="s">
        <v>124</v>
      </c>
      <c r="X13" s="404"/>
      <c r="Y13" s="404"/>
      <c r="Z13" s="404"/>
      <c r="AA13" s="404"/>
      <c r="AB13" s="394"/>
      <c r="AC13" s="438">
        <v>1699</v>
      </c>
      <c r="AD13" s="439"/>
      <c r="AE13" s="439"/>
      <c r="AF13" s="439"/>
      <c r="AG13" s="478"/>
      <c r="AH13" s="438">
        <v>1794</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-456096</v>
      </c>
      <c r="BO13" s="388"/>
      <c r="BP13" s="388"/>
      <c r="BQ13" s="388"/>
      <c r="BR13" s="388"/>
      <c r="BS13" s="388"/>
      <c r="BT13" s="388"/>
      <c r="BU13" s="389"/>
      <c r="BV13" s="387">
        <v>-9906</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5.8</v>
      </c>
      <c r="CU13" s="385"/>
      <c r="CV13" s="385"/>
      <c r="CW13" s="385"/>
      <c r="CX13" s="385"/>
      <c r="CY13" s="385"/>
      <c r="CZ13" s="385"/>
      <c r="DA13" s="386"/>
      <c r="DB13" s="384">
        <v>6.7</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47603</v>
      </c>
      <c r="S14" s="469"/>
      <c r="T14" s="469"/>
      <c r="U14" s="469"/>
      <c r="V14" s="470"/>
      <c r="W14" s="377"/>
      <c r="X14" s="378"/>
      <c r="Y14" s="378"/>
      <c r="Z14" s="378"/>
      <c r="AA14" s="378"/>
      <c r="AB14" s="367"/>
      <c r="AC14" s="471">
        <v>8.1</v>
      </c>
      <c r="AD14" s="472"/>
      <c r="AE14" s="472"/>
      <c r="AF14" s="472"/>
      <c r="AG14" s="473"/>
      <c r="AH14" s="471">
        <v>8.3000000000000007</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122</v>
      </c>
      <c r="CU14" s="483"/>
      <c r="CV14" s="483"/>
      <c r="CW14" s="483"/>
      <c r="CX14" s="483"/>
      <c r="CY14" s="483"/>
      <c r="CZ14" s="483"/>
      <c r="DA14" s="484"/>
      <c r="DB14" s="482" t="s">
        <v>122</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47490</v>
      </c>
      <c r="S15" s="469"/>
      <c r="T15" s="469"/>
      <c r="U15" s="469"/>
      <c r="V15" s="470"/>
      <c r="W15" s="403" t="s">
        <v>131</v>
      </c>
      <c r="X15" s="404"/>
      <c r="Y15" s="404"/>
      <c r="Z15" s="404"/>
      <c r="AA15" s="404"/>
      <c r="AB15" s="394"/>
      <c r="AC15" s="438">
        <v>4840</v>
      </c>
      <c r="AD15" s="439"/>
      <c r="AE15" s="439"/>
      <c r="AF15" s="439"/>
      <c r="AG15" s="478"/>
      <c r="AH15" s="438">
        <v>5015</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4782904</v>
      </c>
      <c r="BO15" s="351"/>
      <c r="BP15" s="351"/>
      <c r="BQ15" s="351"/>
      <c r="BR15" s="351"/>
      <c r="BS15" s="351"/>
      <c r="BT15" s="351"/>
      <c r="BU15" s="352"/>
      <c r="BV15" s="350">
        <v>4769213</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23</v>
      </c>
      <c r="AD16" s="472"/>
      <c r="AE16" s="472"/>
      <c r="AF16" s="472"/>
      <c r="AG16" s="473"/>
      <c r="AH16" s="471">
        <v>23.1</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10306179</v>
      </c>
      <c r="BO16" s="388"/>
      <c r="BP16" s="388"/>
      <c r="BQ16" s="388"/>
      <c r="BR16" s="388"/>
      <c r="BS16" s="388"/>
      <c r="BT16" s="388"/>
      <c r="BU16" s="389"/>
      <c r="BV16" s="387">
        <v>10201702</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14515</v>
      </c>
      <c r="AD17" s="439"/>
      <c r="AE17" s="439"/>
      <c r="AF17" s="439"/>
      <c r="AG17" s="478"/>
      <c r="AH17" s="438">
        <v>14904</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6040098</v>
      </c>
      <c r="BO17" s="388"/>
      <c r="BP17" s="388"/>
      <c r="BQ17" s="388"/>
      <c r="BR17" s="388"/>
      <c r="BS17" s="388"/>
      <c r="BT17" s="388"/>
      <c r="BU17" s="389"/>
      <c r="BV17" s="387">
        <v>6032205</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397.44</v>
      </c>
      <c r="M18" s="500"/>
      <c r="N18" s="500"/>
      <c r="O18" s="500"/>
      <c r="P18" s="500"/>
      <c r="Q18" s="500"/>
      <c r="R18" s="501"/>
      <c r="S18" s="501"/>
      <c r="T18" s="501"/>
      <c r="U18" s="501"/>
      <c r="V18" s="502"/>
      <c r="W18" s="405"/>
      <c r="X18" s="406"/>
      <c r="Y18" s="406"/>
      <c r="Z18" s="406"/>
      <c r="AA18" s="406"/>
      <c r="AB18" s="397"/>
      <c r="AC18" s="503">
        <v>68.900000000000006</v>
      </c>
      <c r="AD18" s="504"/>
      <c r="AE18" s="504"/>
      <c r="AF18" s="504"/>
      <c r="AG18" s="505"/>
      <c r="AH18" s="503">
        <v>68.599999999999994</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11173194</v>
      </c>
      <c r="BO18" s="388"/>
      <c r="BP18" s="388"/>
      <c r="BQ18" s="388"/>
      <c r="BR18" s="388"/>
      <c r="BS18" s="388"/>
      <c r="BT18" s="388"/>
      <c r="BU18" s="389"/>
      <c r="BV18" s="387">
        <v>11204903</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117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14117427</v>
      </c>
      <c r="BO19" s="388"/>
      <c r="BP19" s="388"/>
      <c r="BQ19" s="388"/>
      <c r="BR19" s="388"/>
      <c r="BS19" s="388"/>
      <c r="BT19" s="388"/>
      <c r="BU19" s="389"/>
      <c r="BV19" s="387">
        <v>13768318</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18508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17364917</v>
      </c>
      <c r="BO23" s="388"/>
      <c r="BP23" s="388"/>
      <c r="BQ23" s="388"/>
      <c r="BR23" s="388"/>
      <c r="BS23" s="388"/>
      <c r="BT23" s="388"/>
      <c r="BU23" s="389"/>
      <c r="BV23" s="387">
        <v>18090109</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9500</v>
      </c>
      <c r="R24" s="439"/>
      <c r="S24" s="439"/>
      <c r="T24" s="439"/>
      <c r="U24" s="439"/>
      <c r="V24" s="478"/>
      <c r="W24" s="533"/>
      <c r="X24" s="521"/>
      <c r="Y24" s="522"/>
      <c r="Z24" s="437" t="s">
        <v>155</v>
      </c>
      <c r="AA24" s="417"/>
      <c r="AB24" s="417"/>
      <c r="AC24" s="417"/>
      <c r="AD24" s="417"/>
      <c r="AE24" s="417"/>
      <c r="AF24" s="417"/>
      <c r="AG24" s="418"/>
      <c r="AH24" s="438">
        <v>217</v>
      </c>
      <c r="AI24" s="439"/>
      <c r="AJ24" s="439"/>
      <c r="AK24" s="439"/>
      <c r="AL24" s="478"/>
      <c r="AM24" s="438">
        <v>657510</v>
      </c>
      <c r="AN24" s="439"/>
      <c r="AO24" s="439"/>
      <c r="AP24" s="439"/>
      <c r="AQ24" s="439"/>
      <c r="AR24" s="478"/>
      <c r="AS24" s="438">
        <v>3030</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12352696</v>
      </c>
      <c r="BO24" s="388"/>
      <c r="BP24" s="388"/>
      <c r="BQ24" s="388"/>
      <c r="BR24" s="388"/>
      <c r="BS24" s="388"/>
      <c r="BT24" s="388"/>
      <c r="BU24" s="389"/>
      <c r="BV24" s="387">
        <v>12897211</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7600</v>
      </c>
      <c r="R25" s="439"/>
      <c r="S25" s="439"/>
      <c r="T25" s="439"/>
      <c r="U25" s="439"/>
      <c r="V25" s="478"/>
      <c r="W25" s="533"/>
      <c r="X25" s="521"/>
      <c r="Y25" s="522"/>
      <c r="Z25" s="437" t="s">
        <v>158</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1560476</v>
      </c>
      <c r="BO25" s="351"/>
      <c r="BP25" s="351"/>
      <c r="BQ25" s="351"/>
      <c r="BR25" s="351"/>
      <c r="BS25" s="351"/>
      <c r="BT25" s="351"/>
      <c r="BU25" s="352"/>
      <c r="BV25" s="350">
        <v>1935440</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6600</v>
      </c>
      <c r="R26" s="439"/>
      <c r="S26" s="439"/>
      <c r="T26" s="439"/>
      <c r="U26" s="439"/>
      <c r="V26" s="478"/>
      <c r="W26" s="533"/>
      <c r="X26" s="521"/>
      <c r="Y26" s="522"/>
      <c r="Z26" s="437" t="s">
        <v>161</v>
      </c>
      <c r="AA26" s="543"/>
      <c r="AB26" s="543"/>
      <c r="AC26" s="543"/>
      <c r="AD26" s="543"/>
      <c r="AE26" s="543"/>
      <c r="AF26" s="543"/>
      <c r="AG26" s="544"/>
      <c r="AH26" s="438">
        <v>18</v>
      </c>
      <c r="AI26" s="439"/>
      <c r="AJ26" s="439"/>
      <c r="AK26" s="439"/>
      <c r="AL26" s="478"/>
      <c r="AM26" s="438">
        <v>59778</v>
      </c>
      <c r="AN26" s="439"/>
      <c r="AO26" s="439"/>
      <c r="AP26" s="439"/>
      <c r="AQ26" s="439"/>
      <c r="AR26" s="478"/>
      <c r="AS26" s="438">
        <v>3321</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4000</v>
      </c>
      <c r="R27" s="439"/>
      <c r="S27" s="439"/>
      <c r="T27" s="439"/>
      <c r="U27" s="439"/>
      <c r="V27" s="478"/>
      <c r="W27" s="533"/>
      <c r="X27" s="521"/>
      <c r="Y27" s="522"/>
      <c r="Z27" s="437" t="s">
        <v>164</v>
      </c>
      <c r="AA27" s="417"/>
      <c r="AB27" s="417"/>
      <c r="AC27" s="417"/>
      <c r="AD27" s="417"/>
      <c r="AE27" s="417"/>
      <c r="AF27" s="417"/>
      <c r="AG27" s="418"/>
      <c r="AH27" s="438" t="s">
        <v>122</v>
      </c>
      <c r="AI27" s="439"/>
      <c r="AJ27" s="439"/>
      <c r="AK27" s="439"/>
      <c r="AL27" s="478"/>
      <c r="AM27" s="438" t="s">
        <v>122</v>
      </c>
      <c r="AN27" s="439"/>
      <c r="AO27" s="439"/>
      <c r="AP27" s="439"/>
      <c r="AQ27" s="439"/>
      <c r="AR27" s="478"/>
      <c r="AS27" s="438" t="s">
        <v>122</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539119</v>
      </c>
      <c r="BO27" s="557"/>
      <c r="BP27" s="557"/>
      <c r="BQ27" s="557"/>
      <c r="BR27" s="557"/>
      <c r="BS27" s="557"/>
      <c r="BT27" s="557"/>
      <c r="BU27" s="558"/>
      <c r="BV27" s="556">
        <v>510852</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3400</v>
      </c>
      <c r="R28" s="439"/>
      <c r="S28" s="439"/>
      <c r="T28" s="439"/>
      <c r="U28" s="439"/>
      <c r="V28" s="478"/>
      <c r="W28" s="533"/>
      <c r="X28" s="521"/>
      <c r="Y28" s="522"/>
      <c r="Z28" s="437" t="s">
        <v>167</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3224560</v>
      </c>
      <c r="BO28" s="351"/>
      <c r="BP28" s="351"/>
      <c r="BQ28" s="351"/>
      <c r="BR28" s="351"/>
      <c r="BS28" s="351"/>
      <c r="BT28" s="351"/>
      <c r="BU28" s="352"/>
      <c r="BV28" s="350">
        <v>3536676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20</v>
      </c>
      <c r="M29" s="439"/>
      <c r="N29" s="439"/>
      <c r="O29" s="439"/>
      <c r="P29" s="478"/>
      <c r="Q29" s="438">
        <v>3040</v>
      </c>
      <c r="R29" s="439"/>
      <c r="S29" s="439"/>
      <c r="T29" s="439"/>
      <c r="U29" s="439"/>
      <c r="V29" s="478"/>
      <c r="W29" s="534"/>
      <c r="X29" s="535"/>
      <c r="Y29" s="536"/>
      <c r="Z29" s="437" t="s">
        <v>171</v>
      </c>
      <c r="AA29" s="417"/>
      <c r="AB29" s="417"/>
      <c r="AC29" s="417"/>
      <c r="AD29" s="417"/>
      <c r="AE29" s="417"/>
      <c r="AF29" s="417"/>
      <c r="AG29" s="418"/>
      <c r="AH29" s="438">
        <v>217</v>
      </c>
      <c r="AI29" s="439"/>
      <c r="AJ29" s="439"/>
      <c r="AK29" s="439"/>
      <c r="AL29" s="478"/>
      <c r="AM29" s="438">
        <v>657510</v>
      </c>
      <c r="AN29" s="439"/>
      <c r="AO29" s="439"/>
      <c r="AP29" s="439"/>
      <c r="AQ29" s="439"/>
      <c r="AR29" s="478"/>
      <c r="AS29" s="438">
        <v>3030</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919101</v>
      </c>
      <c r="BO29" s="388"/>
      <c r="BP29" s="388"/>
      <c r="BQ29" s="388"/>
      <c r="BR29" s="388"/>
      <c r="BS29" s="388"/>
      <c r="BT29" s="388"/>
      <c r="BU29" s="389"/>
      <c r="BV29" s="387">
        <v>916727</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97.1</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7378541</v>
      </c>
      <c r="BO30" s="557"/>
      <c r="BP30" s="557"/>
      <c r="BQ30" s="557"/>
      <c r="BR30" s="557"/>
      <c r="BS30" s="557"/>
      <c r="BT30" s="557"/>
      <c r="BU30" s="558"/>
      <c r="BV30" s="556">
        <v>7394833</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8</v>
      </c>
      <c r="BF34" s="568"/>
      <c r="BG34" s="569" t="str">
        <f>IF('各会計、関係団体の財政状況及び健全化判断比率'!B32="","",'各会計、関係団体の財政状況及び健全化判断比率'!B32)</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南渡島衛生施設組合</v>
      </c>
      <c r="BZ34" s="569"/>
      <c r="CA34" s="569"/>
      <c r="CB34" s="569"/>
      <c r="CC34" s="569"/>
      <c r="CD34" s="569"/>
      <c r="CE34" s="569"/>
      <c r="CF34" s="569"/>
      <c r="CG34" s="569"/>
      <c r="CH34" s="569"/>
      <c r="CI34" s="569"/>
      <c r="CJ34" s="569"/>
      <c r="CK34" s="569"/>
      <c r="CL34" s="569"/>
      <c r="CM34" s="569"/>
      <c r="CN34" s="167"/>
      <c r="CO34" s="568">
        <f>IF(CQ34="","",MAX(C34:D43,U34:V43,AM34:AN43,BE34:BF43,BW34:BX43)+1)</f>
        <v>15</v>
      </c>
      <c r="CP34" s="568"/>
      <c r="CQ34" s="569" t="str">
        <f>IF('各会計、関係団体の財政状況及び健全化判断比率'!BS7="","",'各会計、関係団体の財政状況及び健全化判断比率'!BS7)</f>
        <v>北斗市土地開発公社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土地区画整理事業特別会計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函館圏公立大学広域連合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渡島公平委員会特別会計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後期高齢者医療事業特別会計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渡島・檜山地方税滞納整理機構</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南渡島消防事務組合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渡島廃棄物処理広域連合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函館湾流域下水道事務組合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4" t="s">
        <v>528</v>
      </c>
      <c r="D34" s="1154"/>
      <c r="E34" s="1155"/>
      <c r="F34" s="32">
        <v>3.72</v>
      </c>
      <c r="G34" s="33">
        <v>2.5</v>
      </c>
      <c r="H34" s="33">
        <v>2.6</v>
      </c>
      <c r="I34" s="33">
        <v>3.18</v>
      </c>
      <c r="J34" s="34">
        <v>3.7</v>
      </c>
      <c r="K34" s="22"/>
      <c r="L34" s="22"/>
      <c r="M34" s="22"/>
      <c r="N34" s="22"/>
      <c r="O34" s="22"/>
      <c r="P34" s="22"/>
    </row>
    <row r="35" spans="1:16" ht="39" customHeight="1" x14ac:dyDescent="0.15">
      <c r="A35" s="22"/>
      <c r="B35" s="35"/>
      <c r="C35" s="1148" t="s">
        <v>529</v>
      </c>
      <c r="D35" s="1149"/>
      <c r="E35" s="1150"/>
      <c r="F35" s="36">
        <v>1.84</v>
      </c>
      <c r="G35" s="37">
        <v>1.83</v>
      </c>
      <c r="H35" s="37">
        <v>1.75</v>
      </c>
      <c r="I35" s="37">
        <v>2.0099999999999998</v>
      </c>
      <c r="J35" s="38">
        <v>2.4500000000000002</v>
      </c>
      <c r="K35" s="22"/>
      <c r="L35" s="22"/>
      <c r="M35" s="22"/>
      <c r="N35" s="22"/>
      <c r="O35" s="22"/>
      <c r="P35" s="22"/>
    </row>
    <row r="36" spans="1:16" ht="39" customHeight="1" x14ac:dyDescent="0.15">
      <c r="A36" s="22"/>
      <c r="B36" s="35"/>
      <c r="C36" s="1148" t="s">
        <v>530</v>
      </c>
      <c r="D36" s="1149"/>
      <c r="E36" s="1150"/>
      <c r="F36" s="36">
        <v>0.38</v>
      </c>
      <c r="G36" s="37">
        <v>0.28999999999999998</v>
      </c>
      <c r="H36" s="37">
        <v>0.15</v>
      </c>
      <c r="I36" s="37" t="s">
        <v>531</v>
      </c>
      <c r="J36" s="38">
        <v>1.1299999999999999</v>
      </c>
      <c r="K36" s="22"/>
      <c r="L36" s="22"/>
      <c r="M36" s="22"/>
      <c r="N36" s="22"/>
      <c r="O36" s="22"/>
      <c r="P36" s="22"/>
    </row>
    <row r="37" spans="1:16" ht="39" customHeight="1" x14ac:dyDescent="0.15">
      <c r="A37" s="22"/>
      <c r="B37" s="35"/>
      <c r="C37" s="1148" t="s">
        <v>532</v>
      </c>
      <c r="D37" s="1149"/>
      <c r="E37" s="1150"/>
      <c r="F37" s="36" t="s">
        <v>533</v>
      </c>
      <c r="G37" s="37" t="s">
        <v>534</v>
      </c>
      <c r="H37" s="37" t="s">
        <v>535</v>
      </c>
      <c r="I37" s="37" t="s">
        <v>536</v>
      </c>
      <c r="J37" s="38">
        <v>0.81</v>
      </c>
      <c r="K37" s="22"/>
      <c r="L37" s="22"/>
      <c r="M37" s="22"/>
      <c r="N37" s="22"/>
      <c r="O37" s="22"/>
      <c r="P37" s="22"/>
    </row>
    <row r="38" spans="1:16" ht="39" customHeight="1" x14ac:dyDescent="0.15">
      <c r="A38" s="22"/>
      <c r="B38" s="35"/>
      <c r="C38" s="1148" t="s">
        <v>537</v>
      </c>
      <c r="D38" s="1149"/>
      <c r="E38" s="1150"/>
      <c r="F38" s="36">
        <v>0.19</v>
      </c>
      <c r="G38" s="37">
        <v>0.17</v>
      </c>
      <c r="H38" s="37">
        <v>0.09</v>
      </c>
      <c r="I38" s="37">
        <v>0.17</v>
      </c>
      <c r="J38" s="38">
        <v>0.22</v>
      </c>
      <c r="K38" s="22"/>
      <c r="L38" s="22"/>
      <c r="M38" s="22"/>
      <c r="N38" s="22"/>
      <c r="O38" s="22"/>
      <c r="P38" s="22"/>
    </row>
    <row r="39" spans="1:16" ht="39" customHeight="1" x14ac:dyDescent="0.15">
      <c r="A39" s="22"/>
      <c r="B39" s="35"/>
      <c r="C39" s="1148" t="s">
        <v>538</v>
      </c>
      <c r="D39" s="1149"/>
      <c r="E39" s="1150"/>
      <c r="F39" s="36">
        <v>0</v>
      </c>
      <c r="G39" s="37">
        <v>0</v>
      </c>
      <c r="H39" s="37">
        <v>0.01</v>
      </c>
      <c r="I39" s="37">
        <v>0.01</v>
      </c>
      <c r="J39" s="38">
        <v>0.01</v>
      </c>
      <c r="K39" s="22"/>
      <c r="L39" s="22"/>
      <c r="M39" s="22"/>
      <c r="N39" s="22"/>
      <c r="O39" s="22"/>
      <c r="P39" s="22"/>
    </row>
    <row r="40" spans="1:16" ht="39" customHeight="1" x14ac:dyDescent="0.15">
      <c r="A40" s="22"/>
      <c r="B40" s="35"/>
      <c r="C40" s="1148" t="s">
        <v>539</v>
      </c>
      <c r="D40" s="1149"/>
      <c r="E40" s="1150"/>
      <c r="F40" s="36">
        <v>0.01</v>
      </c>
      <c r="G40" s="37">
        <v>0.01</v>
      </c>
      <c r="H40" s="37">
        <v>0</v>
      </c>
      <c r="I40" s="37">
        <v>0</v>
      </c>
      <c r="J40" s="38">
        <v>0</v>
      </c>
      <c r="K40" s="22"/>
      <c r="L40" s="22"/>
      <c r="M40" s="22"/>
      <c r="N40" s="22"/>
      <c r="O40" s="22"/>
      <c r="P40" s="22"/>
    </row>
    <row r="41" spans="1:16" ht="39" customHeight="1" x14ac:dyDescent="0.15">
      <c r="A41" s="22"/>
      <c r="B41" s="35"/>
      <c r="C41" s="1148" t="s">
        <v>540</v>
      </c>
      <c r="D41" s="1149"/>
      <c r="E41" s="1150"/>
      <c r="F41" s="36">
        <v>0</v>
      </c>
      <c r="G41" s="37">
        <v>7.0000000000000007E-2</v>
      </c>
      <c r="H41" s="37">
        <v>0</v>
      </c>
      <c r="I41" s="37">
        <v>0</v>
      </c>
      <c r="J41" s="38">
        <v>0</v>
      </c>
      <c r="K41" s="22"/>
      <c r="L41" s="22"/>
      <c r="M41" s="22"/>
      <c r="N41" s="22"/>
      <c r="O41" s="22"/>
      <c r="P41" s="22"/>
    </row>
    <row r="42" spans="1:16" ht="39" customHeight="1" x14ac:dyDescent="0.15">
      <c r="A42" s="22"/>
      <c r="B42" s="39"/>
      <c r="C42" s="1148" t="s">
        <v>541</v>
      </c>
      <c r="D42" s="1149"/>
      <c r="E42" s="1150"/>
      <c r="F42" s="36" t="s">
        <v>479</v>
      </c>
      <c r="G42" s="37" t="s">
        <v>479</v>
      </c>
      <c r="H42" s="37" t="s">
        <v>479</v>
      </c>
      <c r="I42" s="37" t="s">
        <v>479</v>
      </c>
      <c r="J42" s="38" t="s">
        <v>479</v>
      </c>
      <c r="K42" s="22"/>
      <c r="L42" s="22"/>
      <c r="M42" s="22"/>
      <c r="N42" s="22"/>
      <c r="O42" s="22"/>
      <c r="P42" s="22"/>
    </row>
    <row r="43" spans="1:16" ht="39" customHeight="1" thickBot="1" x14ac:dyDescent="0.2">
      <c r="A43" s="22"/>
      <c r="B43" s="40"/>
      <c r="C43" s="1151" t="s">
        <v>542</v>
      </c>
      <c r="D43" s="1152"/>
      <c r="E43" s="115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2367</v>
      </c>
      <c r="L45" s="60">
        <v>2370</v>
      </c>
      <c r="M45" s="60">
        <v>2336</v>
      </c>
      <c r="N45" s="60">
        <v>2362</v>
      </c>
      <c r="O45" s="61">
        <v>2285</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x14ac:dyDescent="0.15">
      <c r="A48" s="48"/>
      <c r="B48" s="1166"/>
      <c r="C48" s="1167"/>
      <c r="D48" s="62"/>
      <c r="E48" s="1158" t="s">
        <v>15</v>
      </c>
      <c r="F48" s="1158"/>
      <c r="G48" s="1158"/>
      <c r="H48" s="1158"/>
      <c r="I48" s="1158"/>
      <c r="J48" s="1159"/>
      <c r="K48" s="63">
        <v>379</v>
      </c>
      <c r="L48" s="64">
        <v>386</v>
      </c>
      <c r="M48" s="64">
        <v>375</v>
      </c>
      <c r="N48" s="64">
        <v>390</v>
      </c>
      <c r="O48" s="65">
        <v>360</v>
      </c>
      <c r="P48" s="48"/>
      <c r="Q48" s="48"/>
      <c r="R48" s="48"/>
      <c r="S48" s="48"/>
      <c r="T48" s="48"/>
      <c r="U48" s="48"/>
    </row>
    <row r="49" spans="1:21" ht="30.75" customHeight="1" x14ac:dyDescent="0.15">
      <c r="A49" s="48"/>
      <c r="B49" s="1166"/>
      <c r="C49" s="1167"/>
      <c r="D49" s="62"/>
      <c r="E49" s="1158" t="s">
        <v>16</v>
      </c>
      <c r="F49" s="1158"/>
      <c r="G49" s="1158"/>
      <c r="H49" s="1158"/>
      <c r="I49" s="1158"/>
      <c r="J49" s="1159"/>
      <c r="K49" s="63">
        <v>136</v>
      </c>
      <c r="L49" s="64">
        <v>139</v>
      </c>
      <c r="M49" s="64">
        <v>105</v>
      </c>
      <c r="N49" s="64">
        <v>164</v>
      </c>
      <c r="O49" s="65">
        <v>159</v>
      </c>
      <c r="P49" s="48"/>
      <c r="Q49" s="48"/>
      <c r="R49" s="48"/>
      <c r="S49" s="48"/>
      <c r="T49" s="48"/>
      <c r="U49" s="48"/>
    </row>
    <row r="50" spans="1:21" ht="30.75" customHeight="1" x14ac:dyDescent="0.15">
      <c r="A50" s="48"/>
      <c r="B50" s="1166"/>
      <c r="C50" s="1167"/>
      <c r="D50" s="62"/>
      <c r="E50" s="1158" t="s">
        <v>17</v>
      </c>
      <c r="F50" s="1158"/>
      <c r="G50" s="1158"/>
      <c r="H50" s="1158"/>
      <c r="I50" s="1158"/>
      <c r="J50" s="1159"/>
      <c r="K50" s="63">
        <v>36</v>
      </c>
      <c r="L50" s="64">
        <v>79</v>
      </c>
      <c r="M50" s="64">
        <v>32</v>
      </c>
      <c r="N50" s="64">
        <v>67</v>
      </c>
      <c r="O50" s="65">
        <v>72</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479</v>
      </c>
      <c r="L51" s="64" t="s">
        <v>479</v>
      </c>
      <c r="M51" s="64" t="s">
        <v>479</v>
      </c>
      <c r="N51" s="64" t="s">
        <v>479</v>
      </c>
      <c r="O51" s="65" t="s">
        <v>479</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2049</v>
      </c>
      <c r="L52" s="64">
        <v>2139</v>
      </c>
      <c r="M52" s="64">
        <v>2248</v>
      </c>
      <c r="N52" s="64">
        <v>2304</v>
      </c>
      <c r="O52" s="65">
        <v>2310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869</v>
      </c>
      <c r="L53" s="69">
        <v>835</v>
      </c>
      <c r="M53" s="69">
        <v>600</v>
      </c>
      <c r="N53" s="69">
        <v>679</v>
      </c>
      <c r="O53" s="70">
        <v>566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2" t="s">
        <v>24</v>
      </c>
      <c r="C41" s="1173"/>
      <c r="D41" s="81"/>
      <c r="E41" s="1178" t="s">
        <v>25</v>
      </c>
      <c r="F41" s="1178"/>
      <c r="G41" s="1178"/>
      <c r="H41" s="1179"/>
      <c r="I41" s="82">
        <v>19073</v>
      </c>
      <c r="J41" s="83">
        <v>18820</v>
      </c>
      <c r="K41" s="83">
        <v>18658</v>
      </c>
      <c r="L41" s="83">
        <v>17583</v>
      </c>
      <c r="M41" s="84">
        <v>17365</v>
      </c>
    </row>
    <row r="42" spans="2:13" ht="27.75" customHeight="1" x14ac:dyDescent="0.15">
      <c r="B42" s="1174"/>
      <c r="C42" s="1175"/>
      <c r="D42" s="85"/>
      <c r="E42" s="1180" t="s">
        <v>26</v>
      </c>
      <c r="F42" s="1180"/>
      <c r="G42" s="1180"/>
      <c r="H42" s="1181"/>
      <c r="I42" s="86">
        <v>181</v>
      </c>
      <c r="J42" s="87">
        <v>167</v>
      </c>
      <c r="K42" s="87">
        <v>438</v>
      </c>
      <c r="L42" s="87">
        <v>441</v>
      </c>
      <c r="M42" s="88">
        <v>434</v>
      </c>
    </row>
    <row r="43" spans="2:13" ht="27.75" customHeight="1" x14ac:dyDescent="0.15">
      <c r="B43" s="1174"/>
      <c r="C43" s="1175"/>
      <c r="D43" s="85"/>
      <c r="E43" s="1180" t="s">
        <v>27</v>
      </c>
      <c r="F43" s="1180"/>
      <c r="G43" s="1180"/>
      <c r="H43" s="1181"/>
      <c r="I43" s="86">
        <v>4916</v>
      </c>
      <c r="J43" s="87">
        <v>4811</v>
      </c>
      <c r="K43" s="87">
        <v>4739</v>
      </c>
      <c r="L43" s="87">
        <v>4146</v>
      </c>
      <c r="M43" s="88">
        <v>3868</v>
      </c>
    </row>
    <row r="44" spans="2:13" ht="27.75" customHeight="1" x14ac:dyDescent="0.15">
      <c r="B44" s="1174"/>
      <c r="C44" s="1175"/>
      <c r="D44" s="85"/>
      <c r="E44" s="1180" t="s">
        <v>28</v>
      </c>
      <c r="F44" s="1180"/>
      <c r="G44" s="1180"/>
      <c r="H44" s="1181"/>
      <c r="I44" s="86">
        <v>862</v>
      </c>
      <c r="J44" s="87">
        <v>760</v>
      </c>
      <c r="K44" s="87">
        <v>622</v>
      </c>
      <c r="L44" s="87">
        <v>471</v>
      </c>
      <c r="M44" s="88">
        <v>378</v>
      </c>
    </row>
    <row r="45" spans="2:13" ht="27.75" customHeight="1" x14ac:dyDescent="0.15">
      <c r="B45" s="1174"/>
      <c r="C45" s="1175"/>
      <c r="D45" s="85"/>
      <c r="E45" s="1180" t="s">
        <v>29</v>
      </c>
      <c r="F45" s="1180"/>
      <c r="G45" s="1180"/>
      <c r="H45" s="1181"/>
      <c r="I45" s="86">
        <v>3257</v>
      </c>
      <c r="J45" s="87">
        <v>3071</v>
      </c>
      <c r="K45" s="87">
        <v>2685</v>
      </c>
      <c r="L45" s="87">
        <v>2602</v>
      </c>
      <c r="M45" s="88">
        <v>2603</v>
      </c>
    </row>
    <row r="46" spans="2:13" ht="27.75" customHeight="1" x14ac:dyDescent="0.15">
      <c r="B46" s="1174"/>
      <c r="C46" s="1175"/>
      <c r="D46" s="89"/>
      <c r="E46" s="1180" t="s">
        <v>30</v>
      </c>
      <c r="F46" s="1180"/>
      <c r="G46" s="1180"/>
      <c r="H46" s="1181"/>
      <c r="I46" s="86" t="s">
        <v>479</v>
      </c>
      <c r="J46" s="87" t="s">
        <v>479</v>
      </c>
      <c r="K46" s="87" t="s">
        <v>479</v>
      </c>
      <c r="L46" s="87" t="s">
        <v>479</v>
      </c>
      <c r="M46" s="88" t="s">
        <v>479</v>
      </c>
    </row>
    <row r="47" spans="2:13" ht="27.75" customHeight="1" x14ac:dyDescent="0.15">
      <c r="B47" s="1174"/>
      <c r="C47" s="1175"/>
      <c r="D47" s="90"/>
      <c r="E47" s="1182" t="s">
        <v>31</v>
      </c>
      <c r="F47" s="1183"/>
      <c r="G47" s="1183"/>
      <c r="H47" s="1184"/>
      <c r="I47" s="86" t="s">
        <v>479</v>
      </c>
      <c r="J47" s="87" t="s">
        <v>479</v>
      </c>
      <c r="K47" s="87" t="s">
        <v>479</v>
      </c>
      <c r="L47" s="87" t="s">
        <v>479</v>
      </c>
      <c r="M47" s="88" t="s">
        <v>479</v>
      </c>
    </row>
    <row r="48" spans="2:13" ht="27.75" customHeight="1" x14ac:dyDescent="0.15">
      <c r="B48" s="1174"/>
      <c r="C48" s="1175"/>
      <c r="D48" s="85"/>
      <c r="E48" s="1180" t="s">
        <v>32</v>
      </c>
      <c r="F48" s="1180"/>
      <c r="G48" s="1180"/>
      <c r="H48" s="1181"/>
      <c r="I48" s="86" t="s">
        <v>479</v>
      </c>
      <c r="J48" s="87" t="s">
        <v>479</v>
      </c>
      <c r="K48" s="87" t="s">
        <v>479</v>
      </c>
      <c r="L48" s="87" t="s">
        <v>479</v>
      </c>
      <c r="M48" s="88" t="s">
        <v>479</v>
      </c>
    </row>
    <row r="49" spans="2:13" ht="27.75" customHeight="1" x14ac:dyDescent="0.15">
      <c r="B49" s="1176"/>
      <c r="C49" s="1177"/>
      <c r="D49" s="85"/>
      <c r="E49" s="1180" t="s">
        <v>33</v>
      </c>
      <c r="F49" s="1180"/>
      <c r="G49" s="1180"/>
      <c r="H49" s="1181"/>
      <c r="I49" s="86" t="s">
        <v>479</v>
      </c>
      <c r="J49" s="87" t="s">
        <v>479</v>
      </c>
      <c r="K49" s="87" t="s">
        <v>479</v>
      </c>
      <c r="L49" s="87" t="s">
        <v>479</v>
      </c>
      <c r="M49" s="88" t="s">
        <v>479</v>
      </c>
    </row>
    <row r="50" spans="2:13" ht="27.75" customHeight="1" x14ac:dyDescent="0.15">
      <c r="B50" s="1185" t="s">
        <v>34</v>
      </c>
      <c r="C50" s="1186"/>
      <c r="D50" s="91"/>
      <c r="E50" s="1180" t="s">
        <v>35</v>
      </c>
      <c r="F50" s="1180"/>
      <c r="G50" s="1180"/>
      <c r="H50" s="1181"/>
      <c r="I50" s="86">
        <v>8314</v>
      </c>
      <c r="J50" s="87">
        <v>9943</v>
      </c>
      <c r="K50" s="87">
        <v>10461</v>
      </c>
      <c r="L50" s="87">
        <v>10670</v>
      </c>
      <c r="M50" s="88">
        <v>10404</v>
      </c>
    </row>
    <row r="51" spans="2:13" ht="27.75" customHeight="1" x14ac:dyDescent="0.15">
      <c r="B51" s="1174"/>
      <c r="C51" s="1175"/>
      <c r="D51" s="85"/>
      <c r="E51" s="1180" t="s">
        <v>36</v>
      </c>
      <c r="F51" s="1180"/>
      <c r="G51" s="1180"/>
      <c r="H51" s="1181"/>
      <c r="I51" s="86">
        <v>2373</v>
      </c>
      <c r="J51" s="87">
        <v>2233</v>
      </c>
      <c r="K51" s="87">
        <v>2087</v>
      </c>
      <c r="L51" s="87">
        <v>1968</v>
      </c>
      <c r="M51" s="88">
        <v>1769</v>
      </c>
    </row>
    <row r="52" spans="2:13" ht="27.75" customHeight="1" x14ac:dyDescent="0.15">
      <c r="B52" s="1176"/>
      <c r="C52" s="1177"/>
      <c r="D52" s="85"/>
      <c r="E52" s="1180" t="s">
        <v>37</v>
      </c>
      <c r="F52" s="1180"/>
      <c r="G52" s="1180"/>
      <c r="H52" s="1181"/>
      <c r="I52" s="86">
        <v>19669</v>
      </c>
      <c r="J52" s="87">
        <v>19572</v>
      </c>
      <c r="K52" s="87">
        <v>19570</v>
      </c>
      <c r="L52" s="87">
        <v>18778</v>
      </c>
      <c r="M52" s="88">
        <v>18201</v>
      </c>
    </row>
    <row r="53" spans="2:13" ht="27.75" customHeight="1" thickBot="1" x14ac:dyDescent="0.2">
      <c r="B53" s="1187" t="s">
        <v>21</v>
      </c>
      <c r="C53" s="1188"/>
      <c r="D53" s="92"/>
      <c r="E53" s="1189" t="s">
        <v>38</v>
      </c>
      <c r="F53" s="1189"/>
      <c r="G53" s="1189"/>
      <c r="H53" s="1190"/>
      <c r="I53" s="93">
        <v>-2065</v>
      </c>
      <c r="J53" s="94">
        <v>-4121</v>
      </c>
      <c r="K53" s="94">
        <v>-4976</v>
      </c>
      <c r="L53" s="94">
        <v>-6172</v>
      </c>
      <c r="M53" s="95">
        <v>-5726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76335</v>
      </c>
      <c r="E3" s="118"/>
      <c r="F3" s="119">
        <v>75709</v>
      </c>
      <c r="G3" s="120"/>
      <c r="H3" s="121"/>
    </row>
    <row r="4" spans="1:8" x14ac:dyDescent="0.15">
      <c r="A4" s="122"/>
      <c r="B4" s="123"/>
      <c r="C4" s="124"/>
      <c r="D4" s="125">
        <v>16165</v>
      </c>
      <c r="E4" s="126"/>
      <c r="F4" s="127">
        <v>35212</v>
      </c>
      <c r="G4" s="128"/>
      <c r="H4" s="129"/>
    </row>
    <row r="5" spans="1:8" x14ac:dyDescent="0.15">
      <c r="A5" s="110" t="s">
        <v>513</v>
      </c>
      <c r="B5" s="115"/>
      <c r="C5" s="116"/>
      <c r="D5" s="117">
        <v>91589</v>
      </c>
      <c r="E5" s="118"/>
      <c r="F5" s="119">
        <v>90961</v>
      </c>
      <c r="G5" s="120"/>
      <c r="H5" s="121"/>
    </row>
    <row r="6" spans="1:8" x14ac:dyDescent="0.15">
      <c r="A6" s="122"/>
      <c r="B6" s="123"/>
      <c r="C6" s="124"/>
      <c r="D6" s="125">
        <v>19893</v>
      </c>
      <c r="E6" s="126"/>
      <c r="F6" s="127">
        <v>37720</v>
      </c>
      <c r="G6" s="128"/>
      <c r="H6" s="129"/>
    </row>
    <row r="7" spans="1:8" x14ac:dyDescent="0.15">
      <c r="A7" s="110" t="s">
        <v>514</v>
      </c>
      <c r="B7" s="115"/>
      <c r="C7" s="116"/>
      <c r="D7" s="117">
        <v>89039</v>
      </c>
      <c r="E7" s="118"/>
      <c r="F7" s="119">
        <v>106614</v>
      </c>
      <c r="G7" s="120"/>
      <c r="H7" s="121"/>
    </row>
    <row r="8" spans="1:8" x14ac:dyDescent="0.15">
      <c r="A8" s="122"/>
      <c r="B8" s="123"/>
      <c r="C8" s="124"/>
      <c r="D8" s="125">
        <v>23707</v>
      </c>
      <c r="E8" s="126"/>
      <c r="F8" s="127">
        <v>45545</v>
      </c>
      <c r="G8" s="128"/>
      <c r="H8" s="129"/>
    </row>
    <row r="9" spans="1:8" x14ac:dyDescent="0.15">
      <c r="A9" s="110" t="s">
        <v>515</v>
      </c>
      <c r="B9" s="115"/>
      <c r="C9" s="116"/>
      <c r="D9" s="117">
        <v>44145</v>
      </c>
      <c r="E9" s="118"/>
      <c r="F9" s="119">
        <v>63727</v>
      </c>
      <c r="G9" s="120"/>
      <c r="H9" s="121"/>
    </row>
    <row r="10" spans="1:8" x14ac:dyDescent="0.15">
      <c r="A10" s="122"/>
      <c r="B10" s="123"/>
      <c r="C10" s="124"/>
      <c r="D10" s="125">
        <v>21456</v>
      </c>
      <c r="E10" s="126"/>
      <c r="F10" s="127">
        <v>34577</v>
      </c>
      <c r="G10" s="128"/>
      <c r="H10" s="129"/>
    </row>
    <row r="11" spans="1:8" x14ac:dyDescent="0.15">
      <c r="A11" s="110" t="s">
        <v>516</v>
      </c>
      <c r="B11" s="115"/>
      <c r="C11" s="116"/>
      <c r="D11" s="117">
        <v>44749</v>
      </c>
      <c r="E11" s="118"/>
      <c r="F11" s="119">
        <v>83280</v>
      </c>
      <c r="G11" s="120"/>
      <c r="H11" s="121"/>
    </row>
    <row r="12" spans="1:8" x14ac:dyDescent="0.15">
      <c r="A12" s="122"/>
      <c r="B12" s="123"/>
      <c r="C12" s="130"/>
      <c r="D12" s="125">
        <v>35561</v>
      </c>
      <c r="E12" s="126"/>
      <c r="F12" s="127">
        <v>43123</v>
      </c>
      <c r="G12" s="128"/>
      <c r="H12" s="129"/>
    </row>
    <row r="13" spans="1:8" x14ac:dyDescent="0.15">
      <c r="A13" s="110"/>
      <c r="B13" s="115"/>
      <c r="C13" s="131"/>
      <c r="D13" s="132">
        <v>69171</v>
      </c>
      <c r="E13" s="133"/>
      <c r="F13" s="134">
        <v>84058</v>
      </c>
      <c r="G13" s="135"/>
      <c r="H13" s="121"/>
    </row>
    <row r="14" spans="1:8" x14ac:dyDescent="0.15">
      <c r="A14" s="122"/>
      <c r="B14" s="123"/>
      <c r="C14" s="124"/>
      <c r="D14" s="125">
        <v>23356</v>
      </c>
      <c r="E14" s="126"/>
      <c r="F14" s="127">
        <v>39235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3.74</v>
      </c>
      <c r="C19" s="136">
        <f>ROUND(VALUE(SUBSTITUTE(実質収支比率等に係る経年分析!G$48,"▲","-")),2)</f>
        <v>2.59</v>
      </c>
      <c r="D19" s="136">
        <f>ROUND(VALUE(SUBSTITUTE(実質収支比率等に係る経年分析!H$48,"▲","-")),2)</f>
        <v>2.62</v>
      </c>
      <c r="E19" s="136">
        <f>ROUND(VALUE(SUBSTITUTE(実質収支比率等に係る経年分析!I$48,"▲","-")),2)</f>
        <v>3.2</v>
      </c>
      <c r="F19" s="136">
        <f>ROUND(VALUE(SUBSTITUTE(実質収支比率等に係る経年分析!J$48,"▲","-")),2)</f>
        <v>3.71</v>
      </c>
    </row>
    <row r="20" spans="1:11" x14ac:dyDescent="0.15">
      <c r="A20" s="136" t="s">
        <v>43</v>
      </c>
      <c r="B20" s="136">
        <f>ROUND(VALUE(SUBSTITUTE(実質収支比率等に係る経年分析!F$47,"▲","-")),2)</f>
        <v>25.16</v>
      </c>
      <c r="C20" s="136">
        <f>ROUND(VALUE(SUBSTITUTE(実質収支比率等に係る経年分析!G$47,"▲","-")),2)</f>
        <v>26.62</v>
      </c>
      <c r="D20" s="136">
        <f>ROUND(VALUE(SUBSTITUTE(実質収支比率等に係る経年分析!H$47,"▲","-")),2)</f>
        <v>27.87</v>
      </c>
      <c r="E20" s="136">
        <f>ROUND(VALUE(SUBSTITUTE(実質収支比率等に係る経年分析!I$47,"▲","-")),2)</f>
        <v>27.82</v>
      </c>
      <c r="F20" s="136">
        <f>ROUND(VALUE(SUBSTITUTE(実質収支比率等に係る経年分析!J$47,"▲","-")),2)</f>
        <v>25.69</v>
      </c>
    </row>
    <row r="21" spans="1:11" x14ac:dyDescent="0.15">
      <c r="A21" s="136" t="s">
        <v>44</v>
      </c>
      <c r="B21" s="136">
        <f>IF(ISNUMBER(VALUE(SUBSTITUTE(実質収支比率等に係る経年分析!F$49,"▲","-"))),ROUND(VALUE(SUBSTITUTE(実質収支比率等に係る経年分析!F$49,"▲","-")),2),NA())</f>
        <v>0.69</v>
      </c>
      <c r="C21" s="136">
        <f>IF(ISNUMBER(VALUE(SUBSTITUTE(実質収支比率等に係る経年分析!G$49,"▲","-"))),ROUND(VALUE(SUBSTITUTE(実質収支比率等に係る経年分析!G$49,"▲","-")),2),NA())</f>
        <v>-1.24</v>
      </c>
      <c r="D21" s="136">
        <f>IF(ISNUMBER(VALUE(SUBSTITUTE(実質収支比率等に係る経年分析!H$49,"▲","-"))),ROUND(VALUE(SUBSTITUTE(実質収支比率等に係る経年分析!H$49,"▲","-")),2),NA())</f>
        <v>-0.09</v>
      </c>
      <c r="E21" s="136">
        <f>IF(ISNUMBER(VALUE(SUBSTITUTE(実質収支比率等に係る経年分析!I$49,"▲","-"))),ROUND(VALUE(SUBSTITUTE(実質収支比率等に係る経年分析!I$49,"▲","-")),2),NA())</f>
        <v>-0.08</v>
      </c>
      <c r="F21" s="136">
        <f>IF(ISNUMBER(VALUE(SUBSTITUTE(実質収支比率等に係る経年分析!J$49,"▲","-"))),ROUND(VALUE(SUBSTITUTE(実質収支比率等に係る経年分析!J$49,"▲","-")),2),NA())</f>
        <v>-3.63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7.0000000000000007E-2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渡島公平委員会特別会計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0.22</v>
      </c>
    </row>
    <row r="33" spans="1:16" x14ac:dyDescent="0.15">
      <c r="A33" s="137" t="str">
        <f>IF(連結実質赤字比率に係る赤字・黒字の構成分析!C$37="",NA(),連結実質赤字比率に係る赤字・黒字の構成分析!C$37)</f>
        <v>国民健康保険事業特別会計</v>
      </c>
      <c r="B33" s="137">
        <f>IF(ROUND(VALUE(SUBSTITUTE(連結実質赤字比率に係る赤字・黒字の構成分析!F$37,"▲", "-")), 2) &lt; 0, ABS(ROUND(VALUE(SUBSTITUTE(連結実質赤字比率に係る赤字・黒字の構成分析!F$37,"▲", "-")), 2)), NA())</f>
        <v>4.2699999999999996</v>
      </c>
      <c r="C33" s="137" t="e">
        <f>IF(ROUND(VALUE(SUBSTITUTE(連結実質赤字比率に係る赤字・黒字の構成分析!F$37,"▲", "-")), 2) &gt;= 0, ABS(ROUND(VALUE(SUBSTITUTE(連結実質赤字比率に係る赤字・黒字の構成分析!F$37,"▲", "-")), 2)), NA())</f>
        <v>#N/A</v>
      </c>
      <c r="D33" s="137">
        <f>IF(ROUND(VALUE(SUBSTITUTE(連結実質赤字比率に係る赤字・黒字の構成分析!G$37,"▲", "-")), 2) &lt; 0, ABS(ROUND(VALUE(SUBSTITUTE(連結実質赤字比率に係る赤字・黒字の構成分析!G$37,"▲", "-")), 2)), NA())</f>
        <v>3.57</v>
      </c>
      <c r="E33" s="137" t="e">
        <f>IF(ROUND(VALUE(SUBSTITUTE(連結実質赤字比率に係る赤字・黒字の構成分析!G$37,"▲", "-")), 2) &gt;= 0, ABS(ROUND(VALUE(SUBSTITUTE(連結実質赤字比率に係る赤字・黒字の構成分析!G$37,"▲", "-")), 2)), NA())</f>
        <v>#N/A</v>
      </c>
      <c r="F33" s="137">
        <f>IF(ROUND(VALUE(SUBSTITUTE(連結実質赤字比率に係る赤字・黒字の構成分析!H$37,"▲", "-")), 2) &lt; 0, ABS(ROUND(VALUE(SUBSTITUTE(連結実質赤字比率に係る赤字・黒字の構成分析!H$37,"▲", "-")), 2)), NA())</f>
        <v>3.91</v>
      </c>
      <c r="G33" s="137" t="e">
        <f>IF(ROUND(VALUE(SUBSTITUTE(連結実質赤字比率に係る赤字・黒字の構成分析!H$37,"▲", "-")), 2) &gt;= 0, ABS(ROUND(VALUE(SUBSTITUTE(連結実質赤字比率に係る赤字・黒字の構成分析!H$37,"▲", "-")), 2)), NA())</f>
        <v>#N/A</v>
      </c>
      <c r="H33" s="137">
        <f>IF(ROUND(VALUE(SUBSTITUTE(連結実質赤字比率に係る赤字・黒字の構成分析!I$37,"▲", "-")), 2) &lt; 0, ABS(ROUND(VALUE(SUBSTITUTE(連結実質赤字比率に係る赤字・黒字の構成分析!I$37,"▲", "-")), 2)), NA())</f>
        <v>3.82</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0.81</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0.28999999999999998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0.15</v>
      </c>
      <c r="H34" s="137">
        <f>IF(ROUND(VALUE(SUBSTITUTE(連結実質赤字比率に係る赤字・黒字の構成分析!I$36,"▲", "-")), 2) &lt; 0, ABS(ROUND(VALUE(SUBSTITUTE(連結実質赤字比率に係る赤字・黒字の構成分析!I$36,"▲", "-")), 2)), NA())</f>
        <v>0.25</v>
      </c>
      <c r="I34" s="137" t="e">
        <f>IF(ROUND(VALUE(SUBSTITUTE(連結実質赤字比率に係る赤字・黒字の構成分析!I$36,"▲", "-")), 2) &gt;= 0, ABS(ROUND(VALUE(SUBSTITUTE(連結実質赤字比率に係る赤字・黒字の構成分析!I$36,"▲", "-")), 2)), NA())</f>
        <v>#N/A</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1.1299999999999999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2.0099999999999998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2.4500000000000002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3.18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2049</v>
      </c>
      <c r="E42" s="138"/>
      <c r="F42" s="138"/>
      <c r="G42" s="138">
        <f>'実質公債費比率（分子）の構造'!L$52</f>
        <v>2139</v>
      </c>
      <c r="H42" s="138"/>
      <c r="I42" s="138"/>
      <c r="J42" s="138">
        <f>'実質公債費比率（分子）の構造'!M$52</f>
        <v>2248</v>
      </c>
      <c r="K42" s="138"/>
      <c r="L42" s="138"/>
      <c r="M42" s="138">
        <f>'実質公債費比率（分子）の構造'!N$52</f>
        <v>2304</v>
      </c>
      <c r="N42" s="138"/>
      <c r="O42" s="138"/>
      <c r="P42" s="138">
        <f>'実質公債費比率（分子）の構造'!O$52</f>
        <v>2310</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36</v>
      </c>
      <c r="C44" s="138"/>
      <c r="D44" s="138"/>
      <c r="E44" s="138">
        <f>'実質公債費比率（分子）の構造'!L$50</f>
        <v>79</v>
      </c>
      <c r="F44" s="138"/>
      <c r="G44" s="138"/>
      <c r="H44" s="138">
        <f>'実質公債費比率（分子）の構造'!M$50</f>
        <v>32</v>
      </c>
      <c r="I44" s="138"/>
      <c r="J44" s="138"/>
      <c r="K44" s="138">
        <f>'実質公債費比率（分子）の構造'!N$50</f>
        <v>67</v>
      </c>
      <c r="L44" s="138"/>
      <c r="M44" s="138"/>
      <c r="N44" s="138">
        <f>'実質公債費比率（分子）の構造'!O$50</f>
        <v>72</v>
      </c>
      <c r="O44" s="138"/>
      <c r="P44" s="138"/>
    </row>
    <row r="45" spans="1:16" x14ac:dyDescent="0.15">
      <c r="A45" s="138" t="s">
        <v>54</v>
      </c>
      <c r="B45" s="138">
        <f>'実質公債費比率（分子）の構造'!K$49</f>
        <v>136</v>
      </c>
      <c r="C45" s="138"/>
      <c r="D45" s="138"/>
      <c r="E45" s="138">
        <f>'実質公債費比率（分子）の構造'!L$49</f>
        <v>139</v>
      </c>
      <c r="F45" s="138"/>
      <c r="G45" s="138"/>
      <c r="H45" s="138">
        <f>'実質公債費比率（分子）の構造'!M$49</f>
        <v>105</v>
      </c>
      <c r="I45" s="138"/>
      <c r="J45" s="138"/>
      <c r="K45" s="138">
        <f>'実質公債費比率（分子）の構造'!N$49</f>
        <v>164</v>
      </c>
      <c r="L45" s="138"/>
      <c r="M45" s="138"/>
      <c r="N45" s="138">
        <f>'実質公債費比率（分子）の構造'!O$49</f>
        <v>159</v>
      </c>
      <c r="O45" s="138"/>
      <c r="P45" s="138"/>
    </row>
    <row r="46" spans="1:16" x14ac:dyDescent="0.15">
      <c r="A46" s="138" t="s">
        <v>55</v>
      </c>
      <c r="B46" s="138">
        <f>'実質公債費比率（分子）の構造'!K$48</f>
        <v>379</v>
      </c>
      <c r="C46" s="138"/>
      <c r="D46" s="138"/>
      <c r="E46" s="138">
        <f>'実質公債費比率（分子）の構造'!L$48</f>
        <v>386</v>
      </c>
      <c r="F46" s="138"/>
      <c r="G46" s="138"/>
      <c r="H46" s="138">
        <f>'実質公債費比率（分子）の構造'!M$48</f>
        <v>375</v>
      </c>
      <c r="I46" s="138"/>
      <c r="J46" s="138"/>
      <c r="K46" s="138">
        <f>'実質公債費比率（分子）の構造'!N$48</f>
        <v>390</v>
      </c>
      <c r="L46" s="138"/>
      <c r="M46" s="138"/>
      <c r="N46" s="138">
        <f>'実質公債費比率（分子）の構造'!O$48</f>
        <v>360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2367</v>
      </c>
      <c r="C49" s="138"/>
      <c r="D49" s="138"/>
      <c r="E49" s="138">
        <f>'実質公債費比率（分子）の構造'!L$45</f>
        <v>2370</v>
      </c>
      <c r="F49" s="138"/>
      <c r="G49" s="138"/>
      <c r="H49" s="138">
        <f>'実質公債費比率（分子）の構造'!M$45</f>
        <v>2336</v>
      </c>
      <c r="I49" s="138"/>
      <c r="J49" s="138"/>
      <c r="K49" s="138">
        <f>'実質公債費比率（分子）の構造'!N$45</f>
        <v>2362</v>
      </c>
      <c r="L49" s="138"/>
      <c r="M49" s="138"/>
      <c r="N49" s="138">
        <f>'実質公債費比率（分子）の構造'!O$45</f>
        <v>2285</v>
      </c>
      <c r="O49" s="138"/>
      <c r="P49" s="138"/>
    </row>
    <row r="50" spans="1:16" x14ac:dyDescent="0.15">
      <c r="A50" s="138" t="s">
        <v>59</v>
      </c>
      <c r="B50" s="138" t="e">
        <f>NA()</f>
        <v>#N/A</v>
      </c>
      <c r="C50" s="138">
        <f>IF(ISNUMBER('実質公債費比率（分子）の構造'!K$53),'実質公債費比率（分子）の構造'!K$53,NA())</f>
        <v>869</v>
      </c>
      <c r="D50" s="138" t="e">
        <f>NA()</f>
        <v>#N/A</v>
      </c>
      <c r="E50" s="138" t="e">
        <f>NA()</f>
        <v>#N/A</v>
      </c>
      <c r="F50" s="138">
        <f>IF(ISNUMBER('実質公債費比率（分子）の構造'!L$53),'実質公債費比率（分子）の構造'!L$53,NA())</f>
        <v>835</v>
      </c>
      <c r="G50" s="138" t="e">
        <f>NA()</f>
        <v>#N/A</v>
      </c>
      <c r="H50" s="138" t="e">
        <f>NA()</f>
        <v>#N/A</v>
      </c>
      <c r="I50" s="138">
        <f>IF(ISNUMBER('実質公債費比率（分子）の構造'!M$53),'実質公債費比率（分子）の構造'!M$53,NA())</f>
        <v>600</v>
      </c>
      <c r="J50" s="138" t="e">
        <f>NA()</f>
        <v>#N/A</v>
      </c>
      <c r="K50" s="138" t="e">
        <f>NA()</f>
        <v>#N/A</v>
      </c>
      <c r="L50" s="138">
        <f>IF(ISNUMBER('実質公債費比率（分子）の構造'!N$53),'実質公債費比率（分子）の構造'!N$53,NA())</f>
        <v>679</v>
      </c>
      <c r="M50" s="138" t="e">
        <f>NA()</f>
        <v>#N/A</v>
      </c>
      <c r="N50" s="138" t="e">
        <f>NA()</f>
        <v>#N/A</v>
      </c>
      <c r="O50" s="138">
        <f>IF(ISNUMBER('実質公債費比率（分子）の構造'!O$53),'実質公債費比率（分子）の構造'!O$53,NA())</f>
        <v>566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19669</v>
      </c>
      <c r="E56" s="137"/>
      <c r="F56" s="137"/>
      <c r="G56" s="137">
        <f>'将来負担比率（分子）の構造'!J$52</f>
        <v>19572</v>
      </c>
      <c r="H56" s="137"/>
      <c r="I56" s="137"/>
      <c r="J56" s="137">
        <f>'将来負担比率（分子）の構造'!K$52</f>
        <v>19570</v>
      </c>
      <c r="K56" s="137"/>
      <c r="L56" s="137"/>
      <c r="M56" s="137">
        <f>'将来負担比率（分子）の構造'!L$52</f>
        <v>18778</v>
      </c>
      <c r="N56" s="137"/>
      <c r="O56" s="137"/>
      <c r="P56" s="137">
        <f>'将来負担比率（分子）の構造'!M$52</f>
        <v>18201</v>
      </c>
    </row>
    <row r="57" spans="1:16" x14ac:dyDescent="0.15">
      <c r="A57" s="137" t="s">
        <v>36</v>
      </c>
      <c r="B57" s="137"/>
      <c r="C57" s="137"/>
      <c r="D57" s="137">
        <f>'将来負担比率（分子）の構造'!I$51</f>
        <v>2373</v>
      </c>
      <c r="E57" s="137"/>
      <c r="F57" s="137"/>
      <c r="G57" s="137">
        <f>'将来負担比率（分子）の構造'!J$51</f>
        <v>2233</v>
      </c>
      <c r="H57" s="137"/>
      <c r="I57" s="137"/>
      <c r="J57" s="137">
        <f>'将来負担比率（分子）の構造'!K$51</f>
        <v>2087</v>
      </c>
      <c r="K57" s="137"/>
      <c r="L57" s="137"/>
      <c r="M57" s="137">
        <f>'将来負担比率（分子）の構造'!L$51</f>
        <v>1968</v>
      </c>
      <c r="N57" s="137"/>
      <c r="O57" s="137"/>
      <c r="P57" s="137">
        <f>'将来負担比率（分子）の構造'!M$51</f>
        <v>1769</v>
      </c>
    </row>
    <row r="58" spans="1:16" x14ac:dyDescent="0.15">
      <c r="A58" s="137" t="s">
        <v>35</v>
      </c>
      <c r="B58" s="137"/>
      <c r="C58" s="137"/>
      <c r="D58" s="137">
        <f>'将来負担比率（分子）の構造'!I$50</f>
        <v>8314</v>
      </c>
      <c r="E58" s="137"/>
      <c r="F58" s="137"/>
      <c r="G58" s="137">
        <f>'将来負担比率（分子）の構造'!J$50</f>
        <v>9943</v>
      </c>
      <c r="H58" s="137"/>
      <c r="I58" s="137"/>
      <c r="J58" s="137">
        <f>'将来負担比率（分子）の構造'!K$50</f>
        <v>10461</v>
      </c>
      <c r="K58" s="137"/>
      <c r="L58" s="137"/>
      <c r="M58" s="137">
        <f>'将来負担比率（分子）の構造'!L$50</f>
        <v>10670</v>
      </c>
      <c r="N58" s="137"/>
      <c r="O58" s="137"/>
      <c r="P58" s="137">
        <f>'将来負担比率（分子）の構造'!M$50</f>
        <v>10404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3257</v>
      </c>
      <c r="C62" s="137"/>
      <c r="D62" s="137"/>
      <c r="E62" s="137">
        <f>'将来負担比率（分子）の構造'!J$45</f>
        <v>3071</v>
      </c>
      <c r="F62" s="137"/>
      <c r="G62" s="137"/>
      <c r="H62" s="137">
        <f>'将来負担比率（分子）の構造'!K$45</f>
        <v>2685</v>
      </c>
      <c r="I62" s="137"/>
      <c r="J62" s="137"/>
      <c r="K62" s="137">
        <f>'将来負担比率（分子）の構造'!L$45</f>
        <v>2602</v>
      </c>
      <c r="L62" s="137"/>
      <c r="M62" s="137"/>
      <c r="N62" s="137">
        <f>'将来負担比率（分子）の構造'!M$45</f>
        <v>2603</v>
      </c>
      <c r="O62" s="137"/>
      <c r="P62" s="137"/>
    </row>
    <row r="63" spans="1:16" x14ac:dyDescent="0.15">
      <c r="A63" s="137" t="s">
        <v>28</v>
      </c>
      <c r="B63" s="137">
        <f>'将来負担比率（分子）の構造'!I$44</f>
        <v>862</v>
      </c>
      <c r="C63" s="137"/>
      <c r="D63" s="137"/>
      <c r="E63" s="137">
        <f>'将来負担比率（分子）の構造'!J$44</f>
        <v>760</v>
      </c>
      <c r="F63" s="137"/>
      <c r="G63" s="137"/>
      <c r="H63" s="137">
        <f>'将来負担比率（分子）の構造'!K$44</f>
        <v>622</v>
      </c>
      <c r="I63" s="137"/>
      <c r="J63" s="137"/>
      <c r="K63" s="137">
        <f>'将来負担比率（分子）の構造'!L$44</f>
        <v>471</v>
      </c>
      <c r="L63" s="137"/>
      <c r="M63" s="137"/>
      <c r="N63" s="137">
        <f>'将来負担比率（分子）の構造'!M$44</f>
        <v>378</v>
      </c>
      <c r="O63" s="137"/>
      <c r="P63" s="137"/>
    </row>
    <row r="64" spans="1:16" x14ac:dyDescent="0.15">
      <c r="A64" s="137" t="s">
        <v>27</v>
      </c>
      <c r="B64" s="137">
        <f>'将来負担比率（分子）の構造'!I$43</f>
        <v>4916</v>
      </c>
      <c r="C64" s="137"/>
      <c r="D64" s="137"/>
      <c r="E64" s="137">
        <f>'将来負担比率（分子）の構造'!J$43</f>
        <v>4811</v>
      </c>
      <c r="F64" s="137"/>
      <c r="G64" s="137"/>
      <c r="H64" s="137">
        <f>'将来負担比率（分子）の構造'!K$43</f>
        <v>4739</v>
      </c>
      <c r="I64" s="137"/>
      <c r="J64" s="137"/>
      <c r="K64" s="137">
        <f>'将来負担比率（分子）の構造'!L$43</f>
        <v>4146</v>
      </c>
      <c r="L64" s="137"/>
      <c r="M64" s="137"/>
      <c r="N64" s="137">
        <f>'将来負担比率（分子）の構造'!M$43</f>
        <v>3868</v>
      </c>
      <c r="O64" s="137"/>
      <c r="P64" s="137"/>
    </row>
    <row r="65" spans="1:16" x14ac:dyDescent="0.15">
      <c r="A65" s="137" t="s">
        <v>26</v>
      </c>
      <c r="B65" s="137">
        <f>'将来負担比率（分子）の構造'!I$42</f>
        <v>181</v>
      </c>
      <c r="C65" s="137"/>
      <c r="D65" s="137"/>
      <c r="E65" s="137">
        <f>'将来負担比率（分子）の構造'!J$42</f>
        <v>167</v>
      </c>
      <c r="F65" s="137"/>
      <c r="G65" s="137"/>
      <c r="H65" s="137">
        <f>'将来負担比率（分子）の構造'!K$42</f>
        <v>438</v>
      </c>
      <c r="I65" s="137"/>
      <c r="J65" s="137"/>
      <c r="K65" s="137">
        <f>'将来負担比率（分子）の構造'!L$42</f>
        <v>441</v>
      </c>
      <c r="L65" s="137"/>
      <c r="M65" s="137"/>
      <c r="N65" s="137">
        <f>'将来負担比率（分子）の構造'!M$42</f>
        <v>434</v>
      </c>
      <c r="O65" s="137"/>
      <c r="P65" s="137"/>
    </row>
    <row r="66" spans="1:16" x14ac:dyDescent="0.15">
      <c r="A66" s="137" t="s">
        <v>25</v>
      </c>
      <c r="B66" s="137">
        <f>'将来負担比率（分子）の構造'!I$41</f>
        <v>19073</v>
      </c>
      <c r="C66" s="137"/>
      <c r="D66" s="137"/>
      <c r="E66" s="137">
        <f>'将来負担比率（分子）の構造'!J$41</f>
        <v>18820</v>
      </c>
      <c r="F66" s="137"/>
      <c r="G66" s="137"/>
      <c r="H66" s="137">
        <f>'将来負担比率（分子）の構造'!K$41</f>
        <v>18658</v>
      </c>
      <c r="I66" s="137"/>
      <c r="J66" s="137"/>
      <c r="K66" s="137">
        <f>'将来負担比率（分子）の構造'!L$41</f>
        <v>17583</v>
      </c>
      <c r="L66" s="137"/>
      <c r="M66" s="137"/>
      <c r="N66" s="137">
        <f>'将来負担比率（分子）の構造'!M$41</f>
        <v>17365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4978326</v>
      </c>
      <c r="S5" s="585"/>
      <c r="T5" s="585"/>
      <c r="U5" s="585"/>
      <c r="V5" s="585"/>
      <c r="W5" s="585"/>
      <c r="X5" s="585"/>
      <c r="Y5" s="586"/>
      <c r="Z5" s="587">
        <v>22.7</v>
      </c>
      <c r="AA5" s="587"/>
      <c r="AB5" s="587"/>
      <c r="AC5" s="587"/>
      <c r="AD5" s="588">
        <v>4978326</v>
      </c>
      <c r="AE5" s="588"/>
      <c r="AF5" s="588"/>
      <c r="AG5" s="588"/>
      <c r="AH5" s="588"/>
      <c r="AI5" s="588"/>
      <c r="AJ5" s="588"/>
      <c r="AK5" s="588"/>
      <c r="AL5" s="589">
        <v>41.5</v>
      </c>
      <c r="AM5" s="590"/>
      <c r="AN5" s="590"/>
      <c r="AO5" s="591"/>
      <c r="AP5" s="581" t="s">
        <v>210</v>
      </c>
      <c r="AQ5" s="582"/>
      <c r="AR5" s="582"/>
      <c r="AS5" s="582"/>
      <c r="AT5" s="582"/>
      <c r="AU5" s="582"/>
      <c r="AV5" s="582"/>
      <c r="AW5" s="582"/>
      <c r="AX5" s="582"/>
      <c r="AY5" s="582"/>
      <c r="AZ5" s="582"/>
      <c r="BA5" s="582"/>
      <c r="BB5" s="582"/>
      <c r="BC5" s="582"/>
      <c r="BD5" s="582"/>
      <c r="BE5" s="582"/>
      <c r="BF5" s="583"/>
      <c r="BG5" s="595">
        <v>4960242</v>
      </c>
      <c r="BH5" s="596"/>
      <c r="BI5" s="596"/>
      <c r="BJ5" s="596"/>
      <c r="BK5" s="596"/>
      <c r="BL5" s="596"/>
      <c r="BM5" s="596"/>
      <c r="BN5" s="597"/>
      <c r="BO5" s="598">
        <v>99.6</v>
      </c>
      <c r="BP5" s="598"/>
      <c r="BQ5" s="598"/>
      <c r="BR5" s="598"/>
      <c r="BS5" s="599">
        <v>78222</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191724</v>
      </c>
      <c r="S6" s="596"/>
      <c r="T6" s="596"/>
      <c r="U6" s="596"/>
      <c r="V6" s="596"/>
      <c r="W6" s="596"/>
      <c r="X6" s="596"/>
      <c r="Y6" s="597"/>
      <c r="Z6" s="598">
        <v>0.9</v>
      </c>
      <c r="AA6" s="598"/>
      <c r="AB6" s="598"/>
      <c r="AC6" s="598"/>
      <c r="AD6" s="599">
        <v>191724</v>
      </c>
      <c r="AE6" s="599"/>
      <c r="AF6" s="599"/>
      <c r="AG6" s="599"/>
      <c r="AH6" s="599"/>
      <c r="AI6" s="599"/>
      <c r="AJ6" s="599"/>
      <c r="AK6" s="599"/>
      <c r="AL6" s="600">
        <v>1.6</v>
      </c>
      <c r="AM6" s="601"/>
      <c r="AN6" s="601"/>
      <c r="AO6" s="602"/>
      <c r="AP6" s="592" t="s">
        <v>215</v>
      </c>
      <c r="AQ6" s="593"/>
      <c r="AR6" s="593"/>
      <c r="AS6" s="593"/>
      <c r="AT6" s="593"/>
      <c r="AU6" s="593"/>
      <c r="AV6" s="593"/>
      <c r="AW6" s="593"/>
      <c r="AX6" s="593"/>
      <c r="AY6" s="593"/>
      <c r="AZ6" s="593"/>
      <c r="BA6" s="593"/>
      <c r="BB6" s="593"/>
      <c r="BC6" s="593"/>
      <c r="BD6" s="593"/>
      <c r="BE6" s="593"/>
      <c r="BF6" s="594"/>
      <c r="BG6" s="595">
        <v>4960242</v>
      </c>
      <c r="BH6" s="596"/>
      <c r="BI6" s="596"/>
      <c r="BJ6" s="596"/>
      <c r="BK6" s="596"/>
      <c r="BL6" s="596"/>
      <c r="BM6" s="596"/>
      <c r="BN6" s="597"/>
      <c r="BO6" s="598">
        <v>99.6</v>
      </c>
      <c r="BP6" s="598"/>
      <c r="BQ6" s="598"/>
      <c r="BR6" s="598"/>
      <c r="BS6" s="599">
        <v>78222</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202658</v>
      </c>
      <c r="CS6" s="596"/>
      <c r="CT6" s="596"/>
      <c r="CU6" s="596"/>
      <c r="CV6" s="596"/>
      <c r="CW6" s="596"/>
      <c r="CX6" s="596"/>
      <c r="CY6" s="597"/>
      <c r="CZ6" s="598">
        <v>0.9</v>
      </c>
      <c r="DA6" s="598"/>
      <c r="DB6" s="598"/>
      <c r="DC6" s="598"/>
      <c r="DD6" s="604" t="s">
        <v>217</v>
      </c>
      <c r="DE6" s="596"/>
      <c r="DF6" s="596"/>
      <c r="DG6" s="596"/>
      <c r="DH6" s="596"/>
      <c r="DI6" s="596"/>
      <c r="DJ6" s="596"/>
      <c r="DK6" s="596"/>
      <c r="DL6" s="596"/>
      <c r="DM6" s="596"/>
      <c r="DN6" s="596"/>
      <c r="DO6" s="596"/>
      <c r="DP6" s="597"/>
      <c r="DQ6" s="604">
        <v>202658</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4344</v>
      </c>
      <c r="S7" s="596"/>
      <c r="T7" s="596"/>
      <c r="U7" s="596"/>
      <c r="V7" s="596"/>
      <c r="W7" s="596"/>
      <c r="X7" s="596"/>
      <c r="Y7" s="597"/>
      <c r="Z7" s="598">
        <v>0</v>
      </c>
      <c r="AA7" s="598"/>
      <c r="AB7" s="598"/>
      <c r="AC7" s="598"/>
      <c r="AD7" s="599">
        <v>4344</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2109147</v>
      </c>
      <c r="BH7" s="596"/>
      <c r="BI7" s="596"/>
      <c r="BJ7" s="596"/>
      <c r="BK7" s="596"/>
      <c r="BL7" s="596"/>
      <c r="BM7" s="596"/>
      <c r="BN7" s="597"/>
      <c r="BO7" s="598">
        <v>42.4</v>
      </c>
      <c r="BP7" s="598"/>
      <c r="BQ7" s="598"/>
      <c r="BR7" s="598"/>
      <c r="BS7" s="599">
        <v>78222</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1775055</v>
      </c>
      <c r="CS7" s="596"/>
      <c r="CT7" s="596"/>
      <c r="CU7" s="596"/>
      <c r="CV7" s="596"/>
      <c r="CW7" s="596"/>
      <c r="CX7" s="596"/>
      <c r="CY7" s="597"/>
      <c r="CZ7" s="598">
        <v>8.3000000000000007</v>
      </c>
      <c r="DA7" s="598"/>
      <c r="DB7" s="598"/>
      <c r="DC7" s="598"/>
      <c r="DD7" s="604">
        <v>91510</v>
      </c>
      <c r="DE7" s="596"/>
      <c r="DF7" s="596"/>
      <c r="DG7" s="596"/>
      <c r="DH7" s="596"/>
      <c r="DI7" s="596"/>
      <c r="DJ7" s="596"/>
      <c r="DK7" s="596"/>
      <c r="DL7" s="596"/>
      <c r="DM7" s="596"/>
      <c r="DN7" s="596"/>
      <c r="DO7" s="596"/>
      <c r="DP7" s="597"/>
      <c r="DQ7" s="604">
        <v>1485855</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8066</v>
      </c>
      <c r="S8" s="596"/>
      <c r="T8" s="596"/>
      <c r="U8" s="596"/>
      <c r="V8" s="596"/>
      <c r="W8" s="596"/>
      <c r="X8" s="596"/>
      <c r="Y8" s="597"/>
      <c r="Z8" s="598">
        <v>0</v>
      </c>
      <c r="AA8" s="598"/>
      <c r="AB8" s="598"/>
      <c r="AC8" s="598"/>
      <c r="AD8" s="599">
        <v>8066</v>
      </c>
      <c r="AE8" s="599"/>
      <c r="AF8" s="599"/>
      <c r="AG8" s="599"/>
      <c r="AH8" s="599"/>
      <c r="AI8" s="599"/>
      <c r="AJ8" s="599"/>
      <c r="AK8" s="599"/>
      <c r="AL8" s="600">
        <v>0.1</v>
      </c>
      <c r="AM8" s="601"/>
      <c r="AN8" s="601"/>
      <c r="AO8" s="602"/>
      <c r="AP8" s="592" t="s">
        <v>222</v>
      </c>
      <c r="AQ8" s="593"/>
      <c r="AR8" s="593"/>
      <c r="AS8" s="593"/>
      <c r="AT8" s="593"/>
      <c r="AU8" s="593"/>
      <c r="AV8" s="593"/>
      <c r="AW8" s="593"/>
      <c r="AX8" s="593"/>
      <c r="AY8" s="593"/>
      <c r="AZ8" s="593"/>
      <c r="BA8" s="593"/>
      <c r="BB8" s="593"/>
      <c r="BC8" s="593"/>
      <c r="BD8" s="593"/>
      <c r="BE8" s="593"/>
      <c r="BF8" s="594"/>
      <c r="BG8" s="595">
        <v>75836</v>
      </c>
      <c r="BH8" s="596"/>
      <c r="BI8" s="596"/>
      <c r="BJ8" s="596"/>
      <c r="BK8" s="596"/>
      <c r="BL8" s="596"/>
      <c r="BM8" s="596"/>
      <c r="BN8" s="597"/>
      <c r="BO8" s="598">
        <v>1.5</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9365674</v>
      </c>
      <c r="CS8" s="596"/>
      <c r="CT8" s="596"/>
      <c r="CU8" s="596"/>
      <c r="CV8" s="596"/>
      <c r="CW8" s="596"/>
      <c r="CX8" s="596"/>
      <c r="CY8" s="597"/>
      <c r="CZ8" s="598">
        <v>43.8</v>
      </c>
      <c r="DA8" s="598"/>
      <c r="DB8" s="598"/>
      <c r="DC8" s="598"/>
      <c r="DD8" s="604">
        <v>4028</v>
      </c>
      <c r="DE8" s="596"/>
      <c r="DF8" s="596"/>
      <c r="DG8" s="596"/>
      <c r="DH8" s="596"/>
      <c r="DI8" s="596"/>
      <c r="DJ8" s="596"/>
      <c r="DK8" s="596"/>
      <c r="DL8" s="596"/>
      <c r="DM8" s="596"/>
      <c r="DN8" s="596"/>
      <c r="DO8" s="596"/>
      <c r="DP8" s="597"/>
      <c r="DQ8" s="604">
        <v>4624876</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4862</v>
      </c>
      <c r="S9" s="596"/>
      <c r="T9" s="596"/>
      <c r="U9" s="596"/>
      <c r="V9" s="596"/>
      <c r="W9" s="596"/>
      <c r="X9" s="596"/>
      <c r="Y9" s="597"/>
      <c r="Z9" s="598">
        <v>0</v>
      </c>
      <c r="AA9" s="598"/>
      <c r="AB9" s="598"/>
      <c r="AC9" s="598"/>
      <c r="AD9" s="599">
        <v>4862</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1610236</v>
      </c>
      <c r="BH9" s="596"/>
      <c r="BI9" s="596"/>
      <c r="BJ9" s="596"/>
      <c r="BK9" s="596"/>
      <c r="BL9" s="596"/>
      <c r="BM9" s="596"/>
      <c r="BN9" s="597"/>
      <c r="BO9" s="598">
        <v>32.299999999999997</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1358242</v>
      </c>
      <c r="CS9" s="596"/>
      <c r="CT9" s="596"/>
      <c r="CU9" s="596"/>
      <c r="CV9" s="596"/>
      <c r="CW9" s="596"/>
      <c r="CX9" s="596"/>
      <c r="CY9" s="597"/>
      <c r="CZ9" s="598">
        <v>6.4</v>
      </c>
      <c r="DA9" s="598"/>
      <c r="DB9" s="598"/>
      <c r="DC9" s="598"/>
      <c r="DD9" s="604">
        <v>144978</v>
      </c>
      <c r="DE9" s="596"/>
      <c r="DF9" s="596"/>
      <c r="DG9" s="596"/>
      <c r="DH9" s="596"/>
      <c r="DI9" s="596"/>
      <c r="DJ9" s="596"/>
      <c r="DK9" s="596"/>
      <c r="DL9" s="596"/>
      <c r="DM9" s="596"/>
      <c r="DN9" s="596"/>
      <c r="DO9" s="596"/>
      <c r="DP9" s="597"/>
      <c r="DQ9" s="604">
        <v>1061798</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822152</v>
      </c>
      <c r="S10" s="596"/>
      <c r="T10" s="596"/>
      <c r="U10" s="596"/>
      <c r="V10" s="596"/>
      <c r="W10" s="596"/>
      <c r="X10" s="596"/>
      <c r="Y10" s="597"/>
      <c r="Z10" s="598">
        <v>3.8</v>
      </c>
      <c r="AA10" s="598"/>
      <c r="AB10" s="598"/>
      <c r="AC10" s="598"/>
      <c r="AD10" s="599">
        <v>822152</v>
      </c>
      <c r="AE10" s="599"/>
      <c r="AF10" s="599"/>
      <c r="AG10" s="599"/>
      <c r="AH10" s="599"/>
      <c r="AI10" s="599"/>
      <c r="AJ10" s="599"/>
      <c r="AK10" s="599"/>
      <c r="AL10" s="600">
        <v>6.8</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162427</v>
      </c>
      <c r="BH10" s="596"/>
      <c r="BI10" s="596"/>
      <c r="BJ10" s="596"/>
      <c r="BK10" s="596"/>
      <c r="BL10" s="596"/>
      <c r="BM10" s="596"/>
      <c r="BN10" s="597"/>
      <c r="BO10" s="598">
        <v>3.3</v>
      </c>
      <c r="BP10" s="598"/>
      <c r="BQ10" s="598"/>
      <c r="BR10" s="598"/>
      <c r="BS10" s="604">
        <v>27020</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6221</v>
      </c>
      <c r="CS10" s="596"/>
      <c r="CT10" s="596"/>
      <c r="CU10" s="596"/>
      <c r="CV10" s="596"/>
      <c r="CW10" s="596"/>
      <c r="CX10" s="596"/>
      <c r="CY10" s="597"/>
      <c r="CZ10" s="598">
        <v>0</v>
      </c>
      <c r="DA10" s="598"/>
      <c r="DB10" s="598"/>
      <c r="DC10" s="598"/>
      <c r="DD10" s="604" t="s">
        <v>112</v>
      </c>
      <c r="DE10" s="596"/>
      <c r="DF10" s="596"/>
      <c r="DG10" s="596"/>
      <c r="DH10" s="596"/>
      <c r="DI10" s="596"/>
      <c r="DJ10" s="596"/>
      <c r="DK10" s="596"/>
      <c r="DL10" s="596"/>
      <c r="DM10" s="596"/>
      <c r="DN10" s="596"/>
      <c r="DO10" s="596"/>
      <c r="DP10" s="597"/>
      <c r="DQ10" s="604">
        <v>6221</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6688</v>
      </c>
      <c r="S11" s="596"/>
      <c r="T11" s="596"/>
      <c r="U11" s="596"/>
      <c r="V11" s="596"/>
      <c r="W11" s="596"/>
      <c r="X11" s="596"/>
      <c r="Y11" s="597"/>
      <c r="Z11" s="598">
        <v>0</v>
      </c>
      <c r="AA11" s="598"/>
      <c r="AB11" s="598"/>
      <c r="AC11" s="598"/>
      <c r="AD11" s="599">
        <v>6688</v>
      </c>
      <c r="AE11" s="599"/>
      <c r="AF11" s="599"/>
      <c r="AG11" s="599"/>
      <c r="AH11" s="599"/>
      <c r="AI11" s="599"/>
      <c r="AJ11" s="599"/>
      <c r="AK11" s="599"/>
      <c r="AL11" s="600">
        <v>0.1</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260648</v>
      </c>
      <c r="BH11" s="596"/>
      <c r="BI11" s="596"/>
      <c r="BJ11" s="596"/>
      <c r="BK11" s="596"/>
      <c r="BL11" s="596"/>
      <c r="BM11" s="596"/>
      <c r="BN11" s="597"/>
      <c r="BO11" s="598">
        <v>5.2</v>
      </c>
      <c r="BP11" s="598"/>
      <c r="BQ11" s="598"/>
      <c r="BR11" s="598"/>
      <c r="BS11" s="604">
        <v>51202</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401806</v>
      </c>
      <c r="CS11" s="596"/>
      <c r="CT11" s="596"/>
      <c r="CU11" s="596"/>
      <c r="CV11" s="596"/>
      <c r="CW11" s="596"/>
      <c r="CX11" s="596"/>
      <c r="CY11" s="597"/>
      <c r="CZ11" s="598">
        <v>1.9</v>
      </c>
      <c r="DA11" s="598"/>
      <c r="DB11" s="598"/>
      <c r="DC11" s="598"/>
      <c r="DD11" s="604">
        <v>97878</v>
      </c>
      <c r="DE11" s="596"/>
      <c r="DF11" s="596"/>
      <c r="DG11" s="596"/>
      <c r="DH11" s="596"/>
      <c r="DI11" s="596"/>
      <c r="DJ11" s="596"/>
      <c r="DK11" s="596"/>
      <c r="DL11" s="596"/>
      <c r="DM11" s="596"/>
      <c r="DN11" s="596"/>
      <c r="DO11" s="596"/>
      <c r="DP11" s="597"/>
      <c r="DQ11" s="604">
        <v>234373</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2334719</v>
      </c>
      <c r="BH12" s="596"/>
      <c r="BI12" s="596"/>
      <c r="BJ12" s="596"/>
      <c r="BK12" s="596"/>
      <c r="BL12" s="596"/>
      <c r="BM12" s="596"/>
      <c r="BN12" s="597"/>
      <c r="BO12" s="598">
        <v>46.9</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843929</v>
      </c>
      <c r="CS12" s="596"/>
      <c r="CT12" s="596"/>
      <c r="CU12" s="596"/>
      <c r="CV12" s="596"/>
      <c r="CW12" s="596"/>
      <c r="CX12" s="596"/>
      <c r="CY12" s="597"/>
      <c r="CZ12" s="598">
        <v>3.9</v>
      </c>
      <c r="DA12" s="598"/>
      <c r="DB12" s="598"/>
      <c r="DC12" s="598"/>
      <c r="DD12" s="604">
        <v>489724</v>
      </c>
      <c r="DE12" s="596"/>
      <c r="DF12" s="596"/>
      <c r="DG12" s="596"/>
      <c r="DH12" s="596"/>
      <c r="DI12" s="596"/>
      <c r="DJ12" s="596"/>
      <c r="DK12" s="596"/>
      <c r="DL12" s="596"/>
      <c r="DM12" s="596"/>
      <c r="DN12" s="596"/>
      <c r="DO12" s="596"/>
      <c r="DP12" s="597"/>
      <c r="DQ12" s="604">
        <v>222812</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32423</v>
      </c>
      <c r="S13" s="596"/>
      <c r="T13" s="596"/>
      <c r="U13" s="596"/>
      <c r="V13" s="596"/>
      <c r="W13" s="596"/>
      <c r="X13" s="596"/>
      <c r="Y13" s="597"/>
      <c r="Z13" s="598">
        <v>0.1</v>
      </c>
      <c r="AA13" s="598"/>
      <c r="AB13" s="598"/>
      <c r="AC13" s="598"/>
      <c r="AD13" s="599">
        <v>32423</v>
      </c>
      <c r="AE13" s="599"/>
      <c r="AF13" s="599"/>
      <c r="AG13" s="599"/>
      <c r="AH13" s="599"/>
      <c r="AI13" s="599"/>
      <c r="AJ13" s="599"/>
      <c r="AK13" s="599"/>
      <c r="AL13" s="600">
        <v>0.3</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2319230</v>
      </c>
      <c r="BH13" s="596"/>
      <c r="BI13" s="596"/>
      <c r="BJ13" s="596"/>
      <c r="BK13" s="596"/>
      <c r="BL13" s="596"/>
      <c r="BM13" s="596"/>
      <c r="BN13" s="597"/>
      <c r="BO13" s="598">
        <v>46.6</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2351639</v>
      </c>
      <c r="CS13" s="596"/>
      <c r="CT13" s="596"/>
      <c r="CU13" s="596"/>
      <c r="CV13" s="596"/>
      <c r="CW13" s="596"/>
      <c r="CX13" s="596"/>
      <c r="CY13" s="597"/>
      <c r="CZ13" s="598">
        <v>11</v>
      </c>
      <c r="DA13" s="598"/>
      <c r="DB13" s="598"/>
      <c r="DC13" s="598"/>
      <c r="DD13" s="604">
        <v>1104576</v>
      </c>
      <c r="DE13" s="596"/>
      <c r="DF13" s="596"/>
      <c r="DG13" s="596"/>
      <c r="DH13" s="596"/>
      <c r="DI13" s="596"/>
      <c r="DJ13" s="596"/>
      <c r="DK13" s="596"/>
      <c r="DL13" s="596"/>
      <c r="DM13" s="596"/>
      <c r="DN13" s="596"/>
      <c r="DO13" s="596"/>
      <c r="DP13" s="597"/>
      <c r="DQ13" s="604">
        <v>1415288</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118730</v>
      </c>
      <c r="BH14" s="596"/>
      <c r="BI14" s="596"/>
      <c r="BJ14" s="596"/>
      <c r="BK14" s="596"/>
      <c r="BL14" s="596"/>
      <c r="BM14" s="596"/>
      <c r="BN14" s="597"/>
      <c r="BO14" s="598">
        <v>2.4</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807707</v>
      </c>
      <c r="CS14" s="596"/>
      <c r="CT14" s="596"/>
      <c r="CU14" s="596"/>
      <c r="CV14" s="596"/>
      <c r="CW14" s="596"/>
      <c r="CX14" s="596"/>
      <c r="CY14" s="597"/>
      <c r="CZ14" s="598">
        <v>3.8</v>
      </c>
      <c r="DA14" s="598"/>
      <c r="DB14" s="598"/>
      <c r="DC14" s="598"/>
      <c r="DD14" s="604">
        <v>753</v>
      </c>
      <c r="DE14" s="596"/>
      <c r="DF14" s="596"/>
      <c r="DG14" s="596"/>
      <c r="DH14" s="596"/>
      <c r="DI14" s="596"/>
      <c r="DJ14" s="596"/>
      <c r="DK14" s="596"/>
      <c r="DL14" s="596"/>
      <c r="DM14" s="596"/>
      <c r="DN14" s="596"/>
      <c r="DO14" s="596"/>
      <c r="DP14" s="597"/>
      <c r="DQ14" s="604">
        <v>791105</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25512</v>
      </c>
      <c r="S15" s="596"/>
      <c r="T15" s="596"/>
      <c r="U15" s="596"/>
      <c r="V15" s="596"/>
      <c r="W15" s="596"/>
      <c r="X15" s="596"/>
      <c r="Y15" s="597"/>
      <c r="Z15" s="598">
        <v>0.1</v>
      </c>
      <c r="AA15" s="598"/>
      <c r="AB15" s="598"/>
      <c r="AC15" s="598"/>
      <c r="AD15" s="599">
        <v>25512</v>
      </c>
      <c r="AE15" s="599"/>
      <c r="AF15" s="599"/>
      <c r="AG15" s="599"/>
      <c r="AH15" s="599"/>
      <c r="AI15" s="599"/>
      <c r="AJ15" s="599"/>
      <c r="AK15" s="599"/>
      <c r="AL15" s="600">
        <v>0.2</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386887</v>
      </c>
      <c r="BH15" s="596"/>
      <c r="BI15" s="596"/>
      <c r="BJ15" s="596"/>
      <c r="BK15" s="596"/>
      <c r="BL15" s="596"/>
      <c r="BM15" s="596"/>
      <c r="BN15" s="597"/>
      <c r="BO15" s="598">
        <v>7.8</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1962588</v>
      </c>
      <c r="CS15" s="596"/>
      <c r="CT15" s="596"/>
      <c r="CU15" s="596"/>
      <c r="CV15" s="596"/>
      <c r="CW15" s="596"/>
      <c r="CX15" s="596"/>
      <c r="CY15" s="597"/>
      <c r="CZ15" s="598">
        <v>9.1999999999999993</v>
      </c>
      <c r="DA15" s="598"/>
      <c r="DB15" s="598"/>
      <c r="DC15" s="598"/>
      <c r="DD15" s="604">
        <v>177867</v>
      </c>
      <c r="DE15" s="596"/>
      <c r="DF15" s="596"/>
      <c r="DG15" s="596"/>
      <c r="DH15" s="596"/>
      <c r="DI15" s="596"/>
      <c r="DJ15" s="596"/>
      <c r="DK15" s="596"/>
      <c r="DL15" s="596"/>
      <c r="DM15" s="596"/>
      <c r="DN15" s="596"/>
      <c r="DO15" s="596"/>
      <c r="DP15" s="597"/>
      <c r="DQ15" s="604">
        <v>1412195</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6393843</v>
      </c>
      <c r="S16" s="596"/>
      <c r="T16" s="596"/>
      <c r="U16" s="596"/>
      <c r="V16" s="596"/>
      <c r="W16" s="596"/>
      <c r="X16" s="596"/>
      <c r="Y16" s="597"/>
      <c r="Z16" s="598">
        <v>29.2</v>
      </c>
      <c r="AA16" s="598"/>
      <c r="AB16" s="598"/>
      <c r="AC16" s="598"/>
      <c r="AD16" s="599">
        <v>5863713</v>
      </c>
      <c r="AE16" s="599"/>
      <c r="AF16" s="599"/>
      <c r="AG16" s="599"/>
      <c r="AH16" s="599"/>
      <c r="AI16" s="599"/>
      <c r="AJ16" s="599"/>
      <c r="AK16" s="599"/>
      <c r="AL16" s="600">
        <v>48.8</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v>10759</v>
      </c>
      <c r="BH16" s="596"/>
      <c r="BI16" s="596"/>
      <c r="BJ16" s="596"/>
      <c r="BK16" s="596"/>
      <c r="BL16" s="596"/>
      <c r="BM16" s="596"/>
      <c r="BN16" s="597"/>
      <c r="BO16" s="598">
        <v>0.2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25424</v>
      </c>
      <c r="CS16" s="596"/>
      <c r="CT16" s="596"/>
      <c r="CU16" s="596"/>
      <c r="CV16" s="596"/>
      <c r="CW16" s="596"/>
      <c r="CX16" s="596"/>
      <c r="CY16" s="597"/>
      <c r="CZ16" s="598">
        <v>0.1</v>
      </c>
      <c r="DA16" s="598"/>
      <c r="DB16" s="598"/>
      <c r="DC16" s="598"/>
      <c r="DD16" s="604" t="s">
        <v>112</v>
      </c>
      <c r="DE16" s="596"/>
      <c r="DF16" s="596"/>
      <c r="DG16" s="596"/>
      <c r="DH16" s="596"/>
      <c r="DI16" s="596"/>
      <c r="DJ16" s="596"/>
      <c r="DK16" s="596"/>
      <c r="DL16" s="596"/>
      <c r="DM16" s="596"/>
      <c r="DN16" s="596"/>
      <c r="DO16" s="596"/>
      <c r="DP16" s="597"/>
      <c r="DQ16" s="604">
        <v>25424</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5863713</v>
      </c>
      <c r="S17" s="596"/>
      <c r="T17" s="596"/>
      <c r="U17" s="596"/>
      <c r="V17" s="596"/>
      <c r="W17" s="596"/>
      <c r="X17" s="596"/>
      <c r="Y17" s="597"/>
      <c r="Z17" s="598">
        <v>26.8</v>
      </c>
      <c r="AA17" s="598"/>
      <c r="AB17" s="598"/>
      <c r="AC17" s="598"/>
      <c r="AD17" s="599">
        <v>5863713</v>
      </c>
      <c r="AE17" s="599"/>
      <c r="AF17" s="599"/>
      <c r="AG17" s="599"/>
      <c r="AH17" s="599"/>
      <c r="AI17" s="599"/>
      <c r="AJ17" s="599"/>
      <c r="AK17" s="599"/>
      <c r="AL17" s="600">
        <v>48.8</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2285495</v>
      </c>
      <c r="CS17" s="596"/>
      <c r="CT17" s="596"/>
      <c r="CU17" s="596"/>
      <c r="CV17" s="596"/>
      <c r="CW17" s="596"/>
      <c r="CX17" s="596"/>
      <c r="CY17" s="597"/>
      <c r="CZ17" s="598">
        <v>10.7</v>
      </c>
      <c r="DA17" s="598"/>
      <c r="DB17" s="598"/>
      <c r="DC17" s="598"/>
      <c r="DD17" s="604" t="s">
        <v>112</v>
      </c>
      <c r="DE17" s="596"/>
      <c r="DF17" s="596"/>
      <c r="DG17" s="596"/>
      <c r="DH17" s="596"/>
      <c r="DI17" s="596"/>
      <c r="DJ17" s="596"/>
      <c r="DK17" s="596"/>
      <c r="DL17" s="596"/>
      <c r="DM17" s="596"/>
      <c r="DN17" s="596"/>
      <c r="DO17" s="596"/>
      <c r="DP17" s="597"/>
      <c r="DQ17" s="604">
        <v>2126509</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530086</v>
      </c>
      <c r="S18" s="596"/>
      <c r="T18" s="596"/>
      <c r="U18" s="596"/>
      <c r="V18" s="596"/>
      <c r="W18" s="596"/>
      <c r="X18" s="596"/>
      <c r="Y18" s="597"/>
      <c r="Z18" s="598">
        <v>2.4</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v>44</v>
      </c>
      <c r="S19" s="596"/>
      <c r="T19" s="596"/>
      <c r="U19" s="596"/>
      <c r="V19" s="596"/>
      <c r="W19" s="596"/>
      <c r="X19" s="596"/>
      <c r="Y19" s="597"/>
      <c r="Z19" s="598">
        <v>0</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18084</v>
      </c>
      <c r="BH19" s="596"/>
      <c r="BI19" s="596"/>
      <c r="BJ19" s="596"/>
      <c r="BK19" s="596"/>
      <c r="BL19" s="596"/>
      <c r="BM19" s="596"/>
      <c r="BN19" s="597"/>
      <c r="BO19" s="598">
        <v>0.4</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12467940</v>
      </c>
      <c r="S20" s="596"/>
      <c r="T20" s="596"/>
      <c r="U20" s="596"/>
      <c r="V20" s="596"/>
      <c r="W20" s="596"/>
      <c r="X20" s="596"/>
      <c r="Y20" s="597"/>
      <c r="Z20" s="598">
        <v>56.9</v>
      </c>
      <c r="AA20" s="598"/>
      <c r="AB20" s="598"/>
      <c r="AC20" s="598"/>
      <c r="AD20" s="599">
        <v>11937810</v>
      </c>
      <c r="AE20" s="599"/>
      <c r="AF20" s="599"/>
      <c r="AG20" s="599"/>
      <c r="AH20" s="599"/>
      <c r="AI20" s="599"/>
      <c r="AJ20" s="599"/>
      <c r="AK20" s="599"/>
      <c r="AL20" s="600">
        <v>99.4</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18084</v>
      </c>
      <c r="BH20" s="596"/>
      <c r="BI20" s="596"/>
      <c r="BJ20" s="596"/>
      <c r="BK20" s="596"/>
      <c r="BL20" s="596"/>
      <c r="BM20" s="596"/>
      <c r="BN20" s="597"/>
      <c r="BO20" s="598">
        <v>0.4</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21386438</v>
      </c>
      <c r="CS20" s="596"/>
      <c r="CT20" s="596"/>
      <c r="CU20" s="596"/>
      <c r="CV20" s="596"/>
      <c r="CW20" s="596"/>
      <c r="CX20" s="596"/>
      <c r="CY20" s="597"/>
      <c r="CZ20" s="598">
        <v>100</v>
      </c>
      <c r="DA20" s="598"/>
      <c r="DB20" s="598"/>
      <c r="DC20" s="598"/>
      <c r="DD20" s="604">
        <v>2111314</v>
      </c>
      <c r="DE20" s="596"/>
      <c r="DF20" s="596"/>
      <c r="DG20" s="596"/>
      <c r="DH20" s="596"/>
      <c r="DI20" s="596"/>
      <c r="DJ20" s="596"/>
      <c r="DK20" s="596"/>
      <c r="DL20" s="596"/>
      <c r="DM20" s="596"/>
      <c r="DN20" s="596"/>
      <c r="DO20" s="596"/>
      <c r="DP20" s="597"/>
      <c r="DQ20" s="604">
        <v>13609114</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6737</v>
      </c>
      <c r="S21" s="596"/>
      <c r="T21" s="596"/>
      <c r="U21" s="596"/>
      <c r="V21" s="596"/>
      <c r="W21" s="596"/>
      <c r="X21" s="596"/>
      <c r="Y21" s="597"/>
      <c r="Z21" s="598">
        <v>0</v>
      </c>
      <c r="AA21" s="598"/>
      <c r="AB21" s="598"/>
      <c r="AC21" s="598"/>
      <c r="AD21" s="599">
        <v>6737</v>
      </c>
      <c r="AE21" s="599"/>
      <c r="AF21" s="599"/>
      <c r="AG21" s="599"/>
      <c r="AH21" s="599"/>
      <c r="AI21" s="599"/>
      <c r="AJ21" s="599"/>
      <c r="AK21" s="599"/>
      <c r="AL21" s="600">
        <v>0.1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18084</v>
      </c>
      <c r="BH21" s="596"/>
      <c r="BI21" s="596"/>
      <c r="BJ21" s="596"/>
      <c r="BK21" s="596"/>
      <c r="BL21" s="596"/>
      <c r="BM21" s="596"/>
      <c r="BN21" s="597"/>
      <c r="BO21" s="598">
        <v>0.4</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198998</v>
      </c>
      <c r="S22" s="596"/>
      <c r="T22" s="596"/>
      <c r="U22" s="596"/>
      <c r="V22" s="596"/>
      <c r="W22" s="596"/>
      <c r="X22" s="596"/>
      <c r="Y22" s="597"/>
      <c r="Z22" s="598">
        <v>0.9</v>
      </c>
      <c r="AA22" s="598"/>
      <c r="AB22" s="598"/>
      <c r="AC22" s="598"/>
      <c r="AD22" s="599">
        <v>424</v>
      </c>
      <c r="AE22" s="599"/>
      <c r="AF22" s="599"/>
      <c r="AG22" s="599"/>
      <c r="AH22" s="599"/>
      <c r="AI22" s="599"/>
      <c r="AJ22" s="599"/>
      <c r="AK22" s="599"/>
      <c r="AL22" s="600">
        <v>0</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309910</v>
      </c>
      <c r="S23" s="596"/>
      <c r="T23" s="596"/>
      <c r="U23" s="596"/>
      <c r="V23" s="596"/>
      <c r="W23" s="596"/>
      <c r="X23" s="596"/>
      <c r="Y23" s="597"/>
      <c r="Z23" s="598">
        <v>1.4</v>
      </c>
      <c r="AA23" s="598"/>
      <c r="AB23" s="598"/>
      <c r="AC23" s="598"/>
      <c r="AD23" s="599">
        <v>18645</v>
      </c>
      <c r="AE23" s="599"/>
      <c r="AF23" s="599"/>
      <c r="AG23" s="599"/>
      <c r="AH23" s="599"/>
      <c r="AI23" s="599"/>
      <c r="AJ23" s="599"/>
      <c r="AK23" s="599"/>
      <c r="AL23" s="600">
        <v>0.2</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91335</v>
      </c>
      <c r="S24" s="596"/>
      <c r="T24" s="596"/>
      <c r="U24" s="596"/>
      <c r="V24" s="596"/>
      <c r="W24" s="596"/>
      <c r="X24" s="596"/>
      <c r="Y24" s="597"/>
      <c r="Z24" s="598">
        <v>0.4</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10490363</v>
      </c>
      <c r="CS24" s="585"/>
      <c r="CT24" s="585"/>
      <c r="CU24" s="585"/>
      <c r="CV24" s="585"/>
      <c r="CW24" s="585"/>
      <c r="CX24" s="585"/>
      <c r="CY24" s="586"/>
      <c r="CZ24" s="622">
        <v>49.1</v>
      </c>
      <c r="DA24" s="623"/>
      <c r="DB24" s="623"/>
      <c r="DC24" s="624"/>
      <c r="DD24" s="621">
        <v>5916984</v>
      </c>
      <c r="DE24" s="585"/>
      <c r="DF24" s="585"/>
      <c r="DG24" s="585"/>
      <c r="DH24" s="585"/>
      <c r="DI24" s="585"/>
      <c r="DJ24" s="585"/>
      <c r="DK24" s="586"/>
      <c r="DL24" s="621">
        <v>5897437</v>
      </c>
      <c r="DM24" s="585"/>
      <c r="DN24" s="585"/>
      <c r="DO24" s="585"/>
      <c r="DP24" s="585"/>
      <c r="DQ24" s="585"/>
      <c r="DR24" s="585"/>
      <c r="DS24" s="585"/>
      <c r="DT24" s="585"/>
      <c r="DU24" s="585"/>
      <c r="DV24" s="586"/>
      <c r="DW24" s="589">
        <v>46.8</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3626374</v>
      </c>
      <c r="S25" s="596"/>
      <c r="T25" s="596"/>
      <c r="U25" s="596"/>
      <c r="V25" s="596"/>
      <c r="W25" s="596"/>
      <c r="X25" s="596"/>
      <c r="Y25" s="597"/>
      <c r="Z25" s="598">
        <v>16.600000000000001</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1909905</v>
      </c>
      <c r="CS25" s="627"/>
      <c r="CT25" s="627"/>
      <c r="CU25" s="627"/>
      <c r="CV25" s="627"/>
      <c r="CW25" s="627"/>
      <c r="CX25" s="627"/>
      <c r="CY25" s="628"/>
      <c r="CZ25" s="629">
        <v>8.9</v>
      </c>
      <c r="DA25" s="630"/>
      <c r="DB25" s="630"/>
      <c r="DC25" s="631"/>
      <c r="DD25" s="604">
        <v>1742287</v>
      </c>
      <c r="DE25" s="627"/>
      <c r="DF25" s="627"/>
      <c r="DG25" s="627"/>
      <c r="DH25" s="627"/>
      <c r="DI25" s="627"/>
      <c r="DJ25" s="627"/>
      <c r="DK25" s="628"/>
      <c r="DL25" s="604">
        <v>1737470</v>
      </c>
      <c r="DM25" s="627"/>
      <c r="DN25" s="627"/>
      <c r="DO25" s="627"/>
      <c r="DP25" s="627"/>
      <c r="DQ25" s="627"/>
      <c r="DR25" s="627"/>
      <c r="DS25" s="627"/>
      <c r="DT25" s="627"/>
      <c r="DU25" s="627"/>
      <c r="DV25" s="628"/>
      <c r="DW25" s="600">
        <v>13.8</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1263324</v>
      </c>
      <c r="CS26" s="596"/>
      <c r="CT26" s="596"/>
      <c r="CU26" s="596"/>
      <c r="CV26" s="596"/>
      <c r="CW26" s="596"/>
      <c r="CX26" s="596"/>
      <c r="CY26" s="597"/>
      <c r="CZ26" s="629">
        <v>5.9</v>
      </c>
      <c r="DA26" s="630"/>
      <c r="DB26" s="630"/>
      <c r="DC26" s="631"/>
      <c r="DD26" s="604">
        <v>1109964</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1483142</v>
      </c>
      <c r="S27" s="596"/>
      <c r="T27" s="596"/>
      <c r="U27" s="596"/>
      <c r="V27" s="596"/>
      <c r="W27" s="596"/>
      <c r="X27" s="596"/>
      <c r="Y27" s="597"/>
      <c r="Z27" s="598">
        <v>6.8</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4978326</v>
      </c>
      <c r="BH27" s="596"/>
      <c r="BI27" s="596"/>
      <c r="BJ27" s="596"/>
      <c r="BK27" s="596"/>
      <c r="BL27" s="596"/>
      <c r="BM27" s="596"/>
      <c r="BN27" s="597"/>
      <c r="BO27" s="598">
        <v>100</v>
      </c>
      <c r="BP27" s="598"/>
      <c r="BQ27" s="598"/>
      <c r="BR27" s="598"/>
      <c r="BS27" s="604">
        <v>78222</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6295097</v>
      </c>
      <c r="CS27" s="627"/>
      <c r="CT27" s="627"/>
      <c r="CU27" s="627"/>
      <c r="CV27" s="627"/>
      <c r="CW27" s="627"/>
      <c r="CX27" s="627"/>
      <c r="CY27" s="628"/>
      <c r="CZ27" s="629">
        <v>29.4</v>
      </c>
      <c r="DA27" s="630"/>
      <c r="DB27" s="630"/>
      <c r="DC27" s="631"/>
      <c r="DD27" s="604">
        <v>2048322</v>
      </c>
      <c r="DE27" s="627"/>
      <c r="DF27" s="627"/>
      <c r="DG27" s="627"/>
      <c r="DH27" s="627"/>
      <c r="DI27" s="627"/>
      <c r="DJ27" s="627"/>
      <c r="DK27" s="628"/>
      <c r="DL27" s="604">
        <v>2033592</v>
      </c>
      <c r="DM27" s="627"/>
      <c r="DN27" s="627"/>
      <c r="DO27" s="627"/>
      <c r="DP27" s="627"/>
      <c r="DQ27" s="627"/>
      <c r="DR27" s="627"/>
      <c r="DS27" s="627"/>
      <c r="DT27" s="627"/>
      <c r="DU27" s="627"/>
      <c r="DV27" s="628"/>
      <c r="DW27" s="600">
        <v>16.100000000000001</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91783</v>
      </c>
      <c r="S28" s="596"/>
      <c r="T28" s="596"/>
      <c r="U28" s="596"/>
      <c r="V28" s="596"/>
      <c r="W28" s="596"/>
      <c r="X28" s="596"/>
      <c r="Y28" s="597"/>
      <c r="Z28" s="598">
        <v>0.4</v>
      </c>
      <c r="AA28" s="598"/>
      <c r="AB28" s="598"/>
      <c r="AC28" s="598"/>
      <c r="AD28" s="599">
        <v>29937</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2285361</v>
      </c>
      <c r="CS28" s="596"/>
      <c r="CT28" s="596"/>
      <c r="CU28" s="596"/>
      <c r="CV28" s="596"/>
      <c r="CW28" s="596"/>
      <c r="CX28" s="596"/>
      <c r="CY28" s="597"/>
      <c r="CZ28" s="629">
        <v>10.7</v>
      </c>
      <c r="DA28" s="630"/>
      <c r="DB28" s="630"/>
      <c r="DC28" s="631"/>
      <c r="DD28" s="604">
        <v>2126375</v>
      </c>
      <c r="DE28" s="596"/>
      <c r="DF28" s="596"/>
      <c r="DG28" s="596"/>
      <c r="DH28" s="596"/>
      <c r="DI28" s="596"/>
      <c r="DJ28" s="596"/>
      <c r="DK28" s="597"/>
      <c r="DL28" s="604">
        <v>2126375</v>
      </c>
      <c r="DM28" s="596"/>
      <c r="DN28" s="596"/>
      <c r="DO28" s="596"/>
      <c r="DP28" s="596"/>
      <c r="DQ28" s="596"/>
      <c r="DR28" s="596"/>
      <c r="DS28" s="596"/>
      <c r="DT28" s="596"/>
      <c r="DU28" s="596"/>
      <c r="DV28" s="597"/>
      <c r="DW28" s="600">
        <v>16.899999999999999</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25659</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2285270</v>
      </c>
      <c r="CS29" s="627"/>
      <c r="CT29" s="627"/>
      <c r="CU29" s="627"/>
      <c r="CV29" s="627"/>
      <c r="CW29" s="627"/>
      <c r="CX29" s="627"/>
      <c r="CY29" s="628"/>
      <c r="CZ29" s="629">
        <v>10.7</v>
      </c>
      <c r="DA29" s="630"/>
      <c r="DB29" s="630"/>
      <c r="DC29" s="631"/>
      <c r="DD29" s="604">
        <v>2126284</v>
      </c>
      <c r="DE29" s="627"/>
      <c r="DF29" s="627"/>
      <c r="DG29" s="627"/>
      <c r="DH29" s="627"/>
      <c r="DI29" s="627"/>
      <c r="DJ29" s="627"/>
      <c r="DK29" s="628"/>
      <c r="DL29" s="604">
        <v>2126284</v>
      </c>
      <c r="DM29" s="627"/>
      <c r="DN29" s="627"/>
      <c r="DO29" s="627"/>
      <c r="DP29" s="627"/>
      <c r="DQ29" s="627"/>
      <c r="DR29" s="627"/>
      <c r="DS29" s="627"/>
      <c r="DT29" s="627"/>
      <c r="DU29" s="627"/>
      <c r="DV29" s="628"/>
      <c r="DW29" s="600">
        <v>16.899999999999999</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1136941</v>
      </c>
      <c r="S30" s="596"/>
      <c r="T30" s="596"/>
      <c r="U30" s="596"/>
      <c r="V30" s="596"/>
      <c r="W30" s="596"/>
      <c r="X30" s="596"/>
      <c r="Y30" s="597"/>
      <c r="Z30" s="598">
        <v>5.2</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99.2</v>
      </c>
      <c r="BH30" s="654"/>
      <c r="BI30" s="654"/>
      <c r="BJ30" s="654"/>
      <c r="BK30" s="654"/>
      <c r="BL30" s="654"/>
      <c r="BM30" s="590">
        <v>95.8</v>
      </c>
      <c r="BN30" s="654"/>
      <c r="BO30" s="654"/>
      <c r="BP30" s="654"/>
      <c r="BQ30" s="655"/>
      <c r="BR30" s="653">
        <v>99</v>
      </c>
      <c r="BS30" s="654"/>
      <c r="BT30" s="654"/>
      <c r="BU30" s="654"/>
      <c r="BV30" s="654"/>
      <c r="BW30" s="654"/>
      <c r="BX30" s="590">
        <v>95.4</v>
      </c>
      <c r="BY30" s="654"/>
      <c r="BZ30" s="654"/>
      <c r="CA30" s="654"/>
      <c r="CB30" s="655"/>
      <c r="CD30" s="658"/>
      <c r="CE30" s="659"/>
      <c r="CF30" s="609" t="s">
        <v>293</v>
      </c>
      <c r="CG30" s="610"/>
      <c r="CH30" s="610"/>
      <c r="CI30" s="610"/>
      <c r="CJ30" s="610"/>
      <c r="CK30" s="610"/>
      <c r="CL30" s="610"/>
      <c r="CM30" s="610"/>
      <c r="CN30" s="610"/>
      <c r="CO30" s="610"/>
      <c r="CP30" s="610"/>
      <c r="CQ30" s="611"/>
      <c r="CR30" s="595">
        <v>2154092</v>
      </c>
      <c r="CS30" s="596"/>
      <c r="CT30" s="596"/>
      <c r="CU30" s="596"/>
      <c r="CV30" s="596"/>
      <c r="CW30" s="596"/>
      <c r="CX30" s="596"/>
      <c r="CY30" s="597"/>
      <c r="CZ30" s="629">
        <v>10.1</v>
      </c>
      <c r="DA30" s="630"/>
      <c r="DB30" s="630"/>
      <c r="DC30" s="631"/>
      <c r="DD30" s="604">
        <v>2024818</v>
      </c>
      <c r="DE30" s="596"/>
      <c r="DF30" s="596"/>
      <c r="DG30" s="596"/>
      <c r="DH30" s="596"/>
      <c r="DI30" s="596"/>
      <c r="DJ30" s="596"/>
      <c r="DK30" s="597"/>
      <c r="DL30" s="604">
        <v>2024818</v>
      </c>
      <c r="DM30" s="596"/>
      <c r="DN30" s="596"/>
      <c r="DO30" s="596"/>
      <c r="DP30" s="596"/>
      <c r="DQ30" s="596"/>
      <c r="DR30" s="596"/>
      <c r="DS30" s="596"/>
      <c r="DT30" s="596"/>
      <c r="DU30" s="596"/>
      <c r="DV30" s="597"/>
      <c r="DW30" s="600">
        <v>16.100000000000001</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318736</v>
      </c>
      <c r="S31" s="596"/>
      <c r="T31" s="596"/>
      <c r="U31" s="596"/>
      <c r="V31" s="596"/>
      <c r="W31" s="596"/>
      <c r="X31" s="596"/>
      <c r="Y31" s="597"/>
      <c r="Z31" s="598">
        <v>1.5</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v>
      </c>
      <c r="BH31" s="627"/>
      <c r="BI31" s="627"/>
      <c r="BJ31" s="627"/>
      <c r="BK31" s="627"/>
      <c r="BL31" s="627"/>
      <c r="BM31" s="601">
        <v>95.2</v>
      </c>
      <c r="BN31" s="651"/>
      <c r="BO31" s="651"/>
      <c r="BP31" s="651"/>
      <c r="BQ31" s="652"/>
      <c r="BR31" s="650">
        <v>98.6</v>
      </c>
      <c r="BS31" s="627"/>
      <c r="BT31" s="627"/>
      <c r="BU31" s="627"/>
      <c r="BV31" s="627"/>
      <c r="BW31" s="627"/>
      <c r="BX31" s="601">
        <v>94.9</v>
      </c>
      <c r="BY31" s="651"/>
      <c r="BZ31" s="651"/>
      <c r="CA31" s="651"/>
      <c r="CB31" s="652"/>
      <c r="CD31" s="658"/>
      <c r="CE31" s="659"/>
      <c r="CF31" s="609" t="s">
        <v>297</v>
      </c>
      <c r="CG31" s="610"/>
      <c r="CH31" s="610"/>
      <c r="CI31" s="610"/>
      <c r="CJ31" s="610"/>
      <c r="CK31" s="610"/>
      <c r="CL31" s="610"/>
      <c r="CM31" s="610"/>
      <c r="CN31" s="610"/>
      <c r="CO31" s="610"/>
      <c r="CP31" s="610"/>
      <c r="CQ31" s="611"/>
      <c r="CR31" s="595">
        <v>131178</v>
      </c>
      <c r="CS31" s="627"/>
      <c r="CT31" s="627"/>
      <c r="CU31" s="627"/>
      <c r="CV31" s="627"/>
      <c r="CW31" s="627"/>
      <c r="CX31" s="627"/>
      <c r="CY31" s="628"/>
      <c r="CZ31" s="629">
        <v>0.6</v>
      </c>
      <c r="DA31" s="630"/>
      <c r="DB31" s="630"/>
      <c r="DC31" s="631"/>
      <c r="DD31" s="604">
        <v>101466</v>
      </c>
      <c r="DE31" s="627"/>
      <c r="DF31" s="627"/>
      <c r="DG31" s="627"/>
      <c r="DH31" s="627"/>
      <c r="DI31" s="627"/>
      <c r="DJ31" s="627"/>
      <c r="DK31" s="628"/>
      <c r="DL31" s="604">
        <v>101466</v>
      </c>
      <c r="DM31" s="627"/>
      <c r="DN31" s="627"/>
      <c r="DO31" s="627"/>
      <c r="DP31" s="627"/>
      <c r="DQ31" s="627"/>
      <c r="DR31" s="627"/>
      <c r="DS31" s="627"/>
      <c r="DT31" s="627"/>
      <c r="DU31" s="627"/>
      <c r="DV31" s="628"/>
      <c r="DW31" s="600">
        <v>0.8</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708296</v>
      </c>
      <c r="S32" s="596"/>
      <c r="T32" s="596"/>
      <c r="U32" s="596"/>
      <c r="V32" s="596"/>
      <c r="W32" s="596"/>
      <c r="X32" s="596"/>
      <c r="Y32" s="597"/>
      <c r="Z32" s="598">
        <v>3.2</v>
      </c>
      <c r="AA32" s="598"/>
      <c r="AB32" s="598"/>
      <c r="AC32" s="598"/>
      <c r="AD32" s="599">
        <v>12942</v>
      </c>
      <c r="AE32" s="599"/>
      <c r="AF32" s="599"/>
      <c r="AG32" s="599"/>
      <c r="AH32" s="599"/>
      <c r="AI32" s="599"/>
      <c r="AJ32" s="599"/>
      <c r="AK32" s="599"/>
      <c r="AL32" s="600">
        <v>0.1</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99.3</v>
      </c>
      <c r="BH32" s="663"/>
      <c r="BI32" s="663"/>
      <c r="BJ32" s="663"/>
      <c r="BK32" s="663"/>
      <c r="BL32" s="663"/>
      <c r="BM32" s="664">
        <v>95.4</v>
      </c>
      <c r="BN32" s="663"/>
      <c r="BO32" s="663"/>
      <c r="BP32" s="663"/>
      <c r="BQ32" s="665"/>
      <c r="BR32" s="662">
        <v>99.1</v>
      </c>
      <c r="BS32" s="663"/>
      <c r="BT32" s="663"/>
      <c r="BU32" s="663"/>
      <c r="BV32" s="663"/>
      <c r="BW32" s="663"/>
      <c r="BX32" s="664">
        <v>95</v>
      </c>
      <c r="BY32" s="663"/>
      <c r="BZ32" s="663"/>
      <c r="CA32" s="663"/>
      <c r="CB32" s="665"/>
      <c r="CD32" s="660"/>
      <c r="CE32" s="661"/>
      <c r="CF32" s="609" t="s">
        <v>300</v>
      </c>
      <c r="CG32" s="610"/>
      <c r="CH32" s="610"/>
      <c r="CI32" s="610"/>
      <c r="CJ32" s="610"/>
      <c r="CK32" s="610"/>
      <c r="CL32" s="610"/>
      <c r="CM32" s="610"/>
      <c r="CN32" s="610"/>
      <c r="CO32" s="610"/>
      <c r="CP32" s="610"/>
      <c r="CQ32" s="611"/>
      <c r="CR32" s="595">
        <v>91</v>
      </c>
      <c r="CS32" s="596"/>
      <c r="CT32" s="596"/>
      <c r="CU32" s="596"/>
      <c r="CV32" s="596"/>
      <c r="CW32" s="596"/>
      <c r="CX32" s="596"/>
      <c r="CY32" s="597"/>
      <c r="CZ32" s="629">
        <v>0</v>
      </c>
      <c r="DA32" s="630"/>
      <c r="DB32" s="630"/>
      <c r="DC32" s="631"/>
      <c r="DD32" s="604">
        <v>91</v>
      </c>
      <c r="DE32" s="596"/>
      <c r="DF32" s="596"/>
      <c r="DG32" s="596"/>
      <c r="DH32" s="596"/>
      <c r="DI32" s="596"/>
      <c r="DJ32" s="596"/>
      <c r="DK32" s="597"/>
      <c r="DL32" s="604">
        <v>91</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1428900</v>
      </c>
      <c r="S33" s="596"/>
      <c r="T33" s="596"/>
      <c r="U33" s="596"/>
      <c r="V33" s="596"/>
      <c r="W33" s="596"/>
      <c r="X33" s="596"/>
      <c r="Y33" s="597"/>
      <c r="Z33" s="598">
        <v>6.5</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8753289</v>
      </c>
      <c r="CS33" s="627"/>
      <c r="CT33" s="627"/>
      <c r="CU33" s="627"/>
      <c r="CV33" s="627"/>
      <c r="CW33" s="627"/>
      <c r="CX33" s="627"/>
      <c r="CY33" s="628"/>
      <c r="CZ33" s="629">
        <v>40.9</v>
      </c>
      <c r="DA33" s="630"/>
      <c r="DB33" s="630"/>
      <c r="DC33" s="631"/>
      <c r="DD33" s="604">
        <v>7240263</v>
      </c>
      <c r="DE33" s="627"/>
      <c r="DF33" s="627"/>
      <c r="DG33" s="627"/>
      <c r="DH33" s="627"/>
      <c r="DI33" s="627"/>
      <c r="DJ33" s="627"/>
      <c r="DK33" s="628"/>
      <c r="DL33" s="604">
        <v>5275757</v>
      </c>
      <c r="DM33" s="627"/>
      <c r="DN33" s="627"/>
      <c r="DO33" s="627"/>
      <c r="DP33" s="627"/>
      <c r="DQ33" s="627"/>
      <c r="DR33" s="627"/>
      <c r="DS33" s="627"/>
      <c r="DT33" s="627"/>
      <c r="DU33" s="627"/>
      <c r="DV33" s="628"/>
      <c r="DW33" s="600">
        <v>41.8</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2975540</v>
      </c>
      <c r="CS34" s="596"/>
      <c r="CT34" s="596"/>
      <c r="CU34" s="596"/>
      <c r="CV34" s="596"/>
      <c r="CW34" s="596"/>
      <c r="CX34" s="596"/>
      <c r="CY34" s="597"/>
      <c r="CZ34" s="629">
        <v>13.9</v>
      </c>
      <c r="DA34" s="630"/>
      <c r="DB34" s="630"/>
      <c r="DC34" s="631"/>
      <c r="DD34" s="604">
        <v>2305681</v>
      </c>
      <c r="DE34" s="596"/>
      <c r="DF34" s="596"/>
      <c r="DG34" s="596"/>
      <c r="DH34" s="596"/>
      <c r="DI34" s="596"/>
      <c r="DJ34" s="596"/>
      <c r="DK34" s="597"/>
      <c r="DL34" s="604">
        <v>1852440</v>
      </c>
      <c r="DM34" s="596"/>
      <c r="DN34" s="596"/>
      <c r="DO34" s="596"/>
      <c r="DP34" s="596"/>
      <c r="DQ34" s="596"/>
      <c r="DR34" s="596"/>
      <c r="DS34" s="596"/>
      <c r="DT34" s="596"/>
      <c r="DU34" s="596"/>
      <c r="DV34" s="597"/>
      <c r="DW34" s="600">
        <v>14.7</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600000</v>
      </c>
      <c r="S35" s="596"/>
      <c r="T35" s="596"/>
      <c r="U35" s="596"/>
      <c r="V35" s="596"/>
      <c r="W35" s="596"/>
      <c r="X35" s="596"/>
      <c r="Y35" s="597"/>
      <c r="Z35" s="598">
        <v>2.7</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2294162</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101864</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325419</v>
      </c>
      <c r="CS35" s="627"/>
      <c r="CT35" s="627"/>
      <c r="CU35" s="627"/>
      <c r="CV35" s="627"/>
      <c r="CW35" s="627"/>
      <c r="CX35" s="627"/>
      <c r="CY35" s="628"/>
      <c r="CZ35" s="629">
        <v>1.5</v>
      </c>
      <c r="DA35" s="630"/>
      <c r="DB35" s="630"/>
      <c r="DC35" s="631"/>
      <c r="DD35" s="604">
        <v>293465</v>
      </c>
      <c r="DE35" s="627"/>
      <c r="DF35" s="627"/>
      <c r="DG35" s="627"/>
      <c r="DH35" s="627"/>
      <c r="DI35" s="627"/>
      <c r="DJ35" s="627"/>
      <c r="DK35" s="628"/>
      <c r="DL35" s="604">
        <v>278681</v>
      </c>
      <c r="DM35" s="627"/>
      <c r="DN35" s="627"/>
      <c r="DO35" s="627"/>
      <c r="DP35" s="627"/>
      <c r="DQ35" s="627"/>
      <c r="DR35" s="627"/>
      <c r="DS35" s="627"/>
      <c r="DT35" s="627"/>
      <c r="DU35" s="627"/>
      <c r="DV35" s="628"/>
      <c r="DW35" s="600">
        <v>2.2000000000000002</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21894751</v>
      </c>
      <c r="S36" s="668"/>
      <c r="T36" s="668"/>
      <c r="U36" s="668"/>
      <c r="V36" s="668"/>
      <c r="W36" s="668"/>
      <c r="X36" s="668"/>
      <c r="Y36" s="669"/>
      <c r="Z36" s="670">
        <v>100</v>
      </c>
      <c r="AA36" s="670"/>
      <c r="AB36" s="670"/>
      <c r="AC36" s="670"/>
      <c r="AD36" s="671">
        <v>12006495</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379798</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-527328</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2473284</v>
      </c>
      <c r="CS36" s="596"/>
      <c r="CT36" s="596"/>
      <c r="CU36" s="596"/>
      <c r="CV36" s="596"/>
      <c r="CW36" s="596"/>
      <c r="CX36" s="596"/>
      <c r="CY36" s="597"/>
      <c r="CZ36" s="629">
        <v>11.6</v>
      </c>
      <c r="DA36" s="630"/>
      <c r="DB36" s="630"/>
      <c r="DC36" s="631"/>
      <c r="DD36" s="604">
        <v>2170603</v>
      </c>
      <c r="DE36" s="596"/>
      <c r="DF36" s="596"/>
      <c r="DG36" s="596"/>
      <c r="DH36" s="596"/>
      <c r="DI36" s="596"/>
      <c r="DJ36" s="596"/>
      <c r="DK36" s="597"/>
      <c r="DL36" s="604">
        <v>1977155</v>
      </c>
      <c r="DM36" s="596"/>
      <c r="DN36" s="596"/>
      <c r="DO36" s="596"/>
      <c r="DP36" s="596"/>
      <c r="DQ36" s="596"/>
      <c r="DR36" s="596"/>
      <c r="DS36" s="596"/>
      <c r="DT36" s="596"/>
      <c r="DU36" s="596"/>
      <c r="DV36" s="597"/>
      <c r="DW36" s="600">
        <v>15.7</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t="s">
        <v>316</v>
      </c>
      <c r="BA37" s="596"/>
      <c r="BB37" s="596"/>
      <c r="BC37" s="596"/>
      <c r="BD37" s="627"/>
      <c r="BE37" s="627"/>
      <c r="BF37" s="652"/>
      <c r="BG37" s="609" t="s">
        <v>317</v>
      </c>
      <c r="BH37" s="610"/>
      <c r="BI37" s="610"/>
      <c r="BJ37" s="610"/>
      <c r="BK37" s="610"/>
      <c r="BL37" s="610"/>
      <c r="BM37" s="610"/>
      <c r="BN37" s="610"/>
      <c r="BO37" s="610"/>
      <c r="BP37" s="610"/>
      <c r="BQ37" s="610"/>
      <c r="BR37" s="610"/>
      <c r="BS37" s="610"/>
      <c r="BT37" s="610"/>
      <c r="BU37" s="611"/>
      <c r="BV37" s="595">
        <v>6777</v>
      </c>
      <c r="BW37" s="596"/>
      <c r="BX37" s="596"/>
      <c r="BY37" s="596"/>
      <c r="BZ37" s="596"/>
      <c r="CA37" s="596"/>
      <c r="CB37" s="605"/>
      <c r="CD37" s="609" t="s">
        <v>318</v>
      </c>
      <c r="CE37" s="610"/>
      <c r="CF37" s="610"/>
      <c r="CG37" s="610"/>
      <c r="CH37" s="610"/>
      <c r="CI37" s="610"/>
      <c r="CJ37" s="610"/>
      <c r="CK37" s="610"/>
      <c r="CL37" s="610"/>
      <c r="CM37" s="610"/>
      <c r="CN37" s="610"/>
      <c r="CO37" s="610"/>
      <c r="CP37" s="610"/>
      <c r="CQ37" s="611"/>
      <c r="CR37" s="595">
        <v>1735687</v>
      </c>
      <c r="CS37" s="627"/>
      <c r="CT37" s="627"/>
      <c r="CU37" s="627"/>
      <c r="CV37" s="627"/>
      <c r="CW37" s="627"/>
      <c r="CX37" s="627"/>
      <c r="CY37" s="628"/>
      <c r="CZ37" s="629">
        <v>8.1</v>
      </c>
      <c r="DA37" s="630"/>
      <c r="DB37" s="630"/>
      <c r="DC37" s="631"/>
      <c r="DD37" s="604">
        <v>1665268</v>
      </c>
      <c r="DE37" s="627"/>
      <c r="DF37" s="627"/>
      <c r="DG37" s="627"/>
      <c r="DH37" s="627"/>
      <c r="DI37" s="627"/>
      <c r="DJ37" s="627"/>
      <c r="DK37" s="628"/>
      <c r="DL37" s="604">
        <v>1655201</v>
      </c>
      <c r="DM37" s="627"/>
      <c r="DN37" s="627"/>
      <c r="DO37" s="627"/>
      <c r="DP37" s="627"/>
      <c r="DQ37" s="627"/>
      <c r="DR37" s="627"/>
      <c r="DS37" s="627"/>
      <c r="DT37" s="627"/>
      <c r="DU37" s="627"/>
      <c r="DV37" s="628"/>
      <c r="DW37" s="600">
        <v>13.1</v>
      </c>
      <c r="DX37" s="625"/>
      <c r="DY37" s="625"/>
      <c r="DZ37" s="625"/>
      <c r="EA37" s="625"/>
      <c r="EB37" s="625"/>
      <c r="EC37" s="626"/>
    </row>
    <row r="38" spans="2:133" ht="11.25" customHeight="1" x14ac:dyDescent="0.15">
      <c r="AQ38" s="674" t="s">
        <v>319</v>
      </c>
      <c r="AR38" s="675"/>
      <c r="AS38" s="675"/>
      <c r="AT38" s="675"/>
      <c r="AU38" s="675"/>
      <c r="AV38" s="675"/>
      <c r="AW38" s="675"/>
      <c r="AX38" s="675"/>
      <c r="AY38" s="676"/>
      <c r="AZ38" s="595" t="s">
        <v>320</v>
      </c>
      <c r="BA38" s="596"/>
      <c r="BB38" s="596"/>
      <c r="BC38" s="596"/>
      <c r="BD38" s="627"/>
      <c r="BE38" s="627"/>
      <c r="BF38" s="652"/>
      <c r="BG38" s="609" t="s">
        <v>321</v>
      </c>
      <c r="BH38" s="610"/>
      <c r="BI38" s="610"/>
      <c r="BJ38" s="610"/>
      <c r="BK38" s="610"/>
      <c r="BL38" s="610"/>
      <c r="BM38" s="610"/>
      <c r="BN38" s="610"/>
      <c r="BO38" s="610"/>
      <c r="BP38" s="610"/>
      <c r="BQ38" s="610"/>
      <c r="BR38" s="610"/>
      <c r="BS38" s="610"/>
      <c r="BT38" s="610"/>
      <c r="BU38" s="611"/>
      <c r="BV38" s="595">
        <v>10924</v>
      </c>
      <c r="BW38" s="596"/>
      <c r="BX38" s="596"/>
      <c r="BY38" s="596"/>
      <c r="BZ38" s="596"/>
      <c r="CA38" s="596"/>
      <c r="CB38" s="605"/>
      <c r="CD38" s="609" t="s">
        <v>322</v>
      </c>
      <c r="CE38" s="610"/>
      <c r="CF38" s="610"/>
      <c r="CG38" s="610"/>
      <c r="CH38" s="610"/>
      <c r="CI38" s="610"/>
      <c r="CJ38" s="610"/>
      <c r="CK38" s="610"/>
      <c r="CL38" s="610"/>
      <c r="CM38" s="610"/>
      <c r="CN38" s="610"/>
      <c r="CO38" s="610"/>
      <c r="CP38" s="610"/>
      <c r="CQ38" s="611"/>
      <c r="CR38" s="595">
        <v>2294162</v>
      </c>
      <c r="CS38" s="596"/>
      <c r="CT38" s="596"/>
      <c r="CU38" s="596"/>
      <c r="CV38" s="596"/>
      <c r="CW38" s="596"/>
      <c r="CX38" s="596"/>
      <c r="CY38" s="597"/>
      <c r="CZ38" s="629">
        <v>10.7</v>
      </c>
      <c r="DA38" s="630"/>
      <c r="DB38" s="630"/>
      <c r="DC38" s="631"/>
      <c r="DD38" s="604">
        <v>1898309</v>
      </c>
      <c r="DE38" s="596"/>
      <c r="DF38" s="596"/>
      <c r="DG38" s="596"/>
      <c r="DH38" s="596"/>
      <c r="DI38" s="596"/>
      <c r="DJ38" s="596"/>
      <c r="DK38" s="597"/>
      <c r="DL38" s="604">
        <v>1167481</v>
      </c>
      <c r="DM38" s="596"/>
      <c r="DN38" s="596"/>
      <c r="DO38" s="596"/>
      <c r="DP38" s="596"/>
      <c r="DQ38" s="596"/>
      <c r="DR38" s="596"/>
      <c r="DS38" s="596"/>
      <c r="DT38" s="596"/>
      <c r="DU38" s="596"/>
      <c r="DV38" s="597"/>
      <c r="DW38" s="600">
        <v>9.3000000000000007</v>
      </c>
      <c r="DX38" s="625"/>
      <c r="DY38" s="625"/>
      <c r="DZ38" s="625"/>
      <c r="EA38" s="625"/>
      <c r="EB38" s="625"/>
      <c r="EC38" s="626"/>
    </row>
    <row r="39" spans="2:133" ht="11.25" customHeight="1" x14ac:dyDescent="0.15">
      <c r="AQ39" s="674" t="s">
        <v>323</v>
      </c>
      <c r="AR39" s="675"/>
      <c r="AS39" s="675"/>
      <c r="AT39" s="675"/>
      <c r="AU39" s="675"/>
      <c r="AV39" s="675"/>
      <c r="AW39" s="675"/>
      <c r="AX39" s="675"/>
      <c r="AY39" s="676"/>
      <c r="AZ39" s="595" t="s">
        <v>320</v>
      </c>
      <c r="BA39" s="596"/>
      <c r="BB39" s="596"/>
      <c r="BC39" s="596"/>
      <c r="BD39" s="627"/>
      <c r="BE39" s="627"/>
      <c r="BF39" s="652"/>
      <c r="BG39" s="680" t="s">
        <v>324</v>
      </c>
      <c r="BH39" s="681"/>
      <c r="BI39" s="681"/>
      <c r="BJ39" s="681"/>
      <c r="BK39" s="681"/>
      <c r="BL39" s="189"/>
      <c r="BM39" s="610" t="s">
        <v>325</v>
      </c>
      <c r="BN39" s="610"/>
      <c r="BO39" s="610"/>
      <c r="BP39" s="610"/>
      <c r="BQ39" s="610"/>
      <c r="BR39" s="610"/>
      <c r="BS39" s="610"/>
      <c r="BT39" s="610"/>
      <c r="BU39" s="611"/>
      <c r="BV39" s="595">
        <v>93</v>
      </c>
      <c r="BW39" s="596"/>
      <c r="BX39" s="596"/>
      <c r="BY39" s="596"/>
      <c r="BZ39" s="596"/>
      <c r="CA39" s="596"/>
      <c r="CB39" s="605"/>
      <c r="CD39" s="609" t="s">
        <v>326</v>
      </c>
      <c r="CE39" s="610"/>
      <c r="CF39" s="610"/>
      <c r="CG39" s="610"/>
      <c r="CH39" s="610"/>
      <c r="CI39" s="610"/>
      <c r="CJ39" s="610"/>
      <c r="CK39" s="610"/>
      <c r="CL39" s="610"/>
      <c r="CM39" s="610"/>
      <c r="CN39" s="610"/>
      <c r="CO39" s="610"/>
      <c r="CP39" s="610"/>
      <c r="CQ39" s="611"/>
      <c r="CR39" s="595">
        <v>607907</v>
      </c>
      <c r="CS39" s="627"/>
      <c r="CT39" s="627"/>
      <c r="CU39" s="627"/>
      <c r="CV39" s="627"/>
      <c r="CW39" s="627"/>
      <c r="CX39" s="627"/>
      <c r="CY39" s="628"/>
      <c r="CZ39" s="629">
        <v>2.8</v>
      </c>
      <c r="DA39" s="630"/>
      <c r="DB39" s="630"/>
      <c r="DC39" s="631"/>
      <c r="DD39" s="604">
        <v>571725</v>
      </c>
      <c r="DE39" s="627"/>
      <c r="DF39" s="627"/>
      <c r="DG39" s="627"/>
      <c r="DH39" s="627"/>
      <c r="DI39" s="627"/>
      <c r="DJ39" s="627"/>
      <c r="DK39" s="628"/>
      <c r="DL39" s="604" t="s">
        <v>320</v>
      </c>
      <c r="DM39" s="627"/>
      <c r="DN39" s="627"/>
      <c r="DO39" s="627"/>
      <c r="DP39" s="627"/>
      <c r="DQ39" s="627"/>
      <c r="DR39" s="627"/>
      <c r="DS39" s="627"/>
      <c r="DT39" s="627"/>
      <c r="DU39" s="627"/>
      <c r="DV39" s="628"/>
      <c r="DW39" s="600" t="s">
        <v>320</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327</v>
      </c>
      <c r="AR40" s="675"/>
      <c r="AS40" s="675"/>
      <c r="AT40" s="675"/>
      <c r="AU40" s="675"/>
      <c r="AV40" s="675"/>
      <c r="AW40" s="675"/>
      <c r="AX40" s="675"/>
      <c r="AY40" s="676"/>
      <c r="AZ40" s="595">
        <v>1126613</v>
      </c>
      <c r="BA40" s="596"/>
      <c r="BB40" s="596"/>
      <c r="BC40" s="596"/>
      <c r="BD40" s="627"/>
      <c r="BE40" s="627"/>
      <c r="BF40" s="652"/>
      <c r="BG40" s="680"/>
      <c r="BH40" s="681"/>
      <c r="BI40" s="681"/>
      <c r="BJ40" s="681"/>
      <c r="BK40" s="681"/>
      <c r="BL40" s="189"/>
      <c r="BM40" s="610" t="s">
        <v>328</v>
      </c>
      <c r="BN40" s="610"/>
      <c r="BO40" s="610"/>
      <c r="BP40" s="610"/>
      <c r="BQ40" s="610"/>
      <c r="BR40" s="610"/>
      <c r="BS40" s="610"/>
      <c r="BT40" s="610"/>
      <c r="BU40" s="611"/>
      <c r="BV40" s="595">
        <v>141</v>
      </c>
      <c r="BW40" s="596"/>
      <c r="BX40" s="596"/>
      <c r="BY40" s="596"/>
      <c r="BZ40" s="596"/>
      <c r="CA40" s="596"/>
      <c r="CB40" s="605"/>
      <c r="CD40" s="609" t="s">
        <v>329</v>
      </c>
      <c r="CE40" s="610"/>
      <c r="CF40" s="610"/>
      <c r="CG40" s="610"/>
      <c r="CH40" s="610"/>
      <c r="CI40" s="610"/>
      <c r="CJ40" s="610"/>
      <c r="CK40" s="610"/>
      <c r="CL40" s="610"/>
      <c r="CM40" s="610"/>
      <c r="CN40" s="610"/>
      <c r="CO40" s="610"/>
      <c r="CP40" s="610"/>
      <c r="CQ40" s="611"/>
      <c r="CR40" s="595">
        <v>76977</v>
      </c>
      <c r="CS40" s="596"/>
      <c r="CT40" s="596"/>
      <c r="CU40" s="596"/>
      <c r="CV40" s="596"/>
      <c r="CW40" s="596"/>
      <c r="CX40" s="596"/>
      <c r="CY40" s="597"/>
      <c r="CZ40" s="629">
        <v>0.4</v>
      </c>
      <c r="DA40" s="630"/>
      <c r="DB40" s="630"/>
      <c r="DC40" s="631"/>
      <c r="DD40" s="604">
        <v>480</v>
      </c>
      <c r="DE40" s="596"/>
      <c r="DF40" s="596"/>
      <c r="DG40" s="596"/>
      <c r="DH40" s="596"/>
      <c r="DI40" s="596"/>
      <c r="DJ40" s="596"/>
      <c r="DK40" s="597"/>
      <c r="DL40" s="604" t="s">
        <v>320</v>
      </c>
      <c r="DM40" s="596"/>
      <c r="DN40" s="596"/>
      <c r="DO40" s="596"/>
      <c r="DP40" s="596"/>
      <c r="DQ40" s="596"/>
      <c r="DR40" s="596"/>
      <c r="DS40" s="596"/>
      <c r="DT40" s="596"/>
      <c r="DU40" s="596"/>
      <c r="DV40" s="597"/>
      <c r="DW40" s="600" t="s">
        <v>320</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330</v>
      </c>
      <c r="AR41" s="616"/>
      <c r="AS41" s="616"/>
      <c r="AT41" s="616"/>
      <c r="AU41" s="616"/>
      <c r="AV41" s="616"/>
      <c r="AW41" s="616"/>
      <c r="AX41" s="616"/>
      <c r="AY41" s="617"/>
      <c r="AZ41" s="667">
        <v>787751</v>
      </c>
      <c r="BA41" s="668"/>
      <c r="BB41" s="668"/>
      <c r="BC41" s="668"/>
      <c r="BD41" s="663"/>
      <c r="BE41" s="663"/>
      <c r="BF41" s="665"/>
      <c r="BG41" s="682"/>
      <c r="BH41" s="683"/>
      <c r="BI41" s="683"/>
      <c r="BJ41" s="683"/>
      <c r="BK41" s="683"/>
      <c r="BL41" s="191"/>
      <c r="BM41" s="616" t="s">
        <v>331</v>
      </c>
      <c r="BN41" s="616"/>
      <c r="BO41" s="616"/>
      <c r="BP41" s="616"/>
      <c r="BQ41" s="616"/>
      <c r="BR41" s="616"/>
      <c r="BS41" s="616"/>
      <c r="BT41" s="616"/>
      <c r="BU41" s="617"/>
      <c r="BV41" s="667">
        <v>347</v>
      </c>
      <c r="BW41" s="668"/>
      <c r="BX41" s="668"/>
      <c r="BY41" s="668"/>
      <c r="BZ41" s="668"/>
      <c r="CA41" s="668"/>
      <c r="CB41" s="677"/>
      <c r="CD41" s="609" t="s">
        <v>332</v>
      </c>
      <c r="CE41" s="610"/>
      <c r="CF41" s="610"/>
      <c r="CG41" s="610"/>
      <c r="CH41" s="610"/>
      <c r="CI41" s="610"/>
      <c r="CJ41" s="610"/>
      <c r="CK41" s="610"/>
      <c r="CL41" s="610"/>
      <c r="CM41" s="610"/>
      <c r="CN41" s="610"/>
      <c r="CO41" s="610"/>
      <c r="CP41" s="610"/>
      <c r="CQ41" s="611"/>
      <c r="CR41" s="595" t="s">
        <v>316</v>
      </c>
      <c r="CS41" s="627"/>
      <c r="CT41" s="627"/>
      <c r="CU41" s="627"/>
      <c r="CV41" s="627"/>
      <c r="CW41" s="627"/>
      <c r="CX41" s="627"/>
      <c r="CY41" s="628"/>
      <c r="CZ41" s="629" t="s">
        <v>316</v>
      </c>
      <c r="DA41" s="630"/>
      <c r="DB41" s="630"/>
      <c r="DC41" s="631"/>
      <c r="DD41" s="604" t="s">
        <v>316</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2142786</v>
      </c>
      <c r="CS42" s="596"/>
      <c r="CT42" s="596"/>
      <c r="CU42" s="596"/>
      <c r="CV42" s="596"/>
      <c r="CW42" s="596"/>
      <c r="CX42" s="596"/>
      <c r="CY42" s="597"/>
      <c r="CZ42" s="629">
        <v>10</v>
      </c>
      <c r="DA42" s="678"/>
      <c r="DB42" s="678"/>
      <c r="DC42" s="679"/>
      <c r="DD42" s="604">
        <v>451867</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1928</v>
      </c>
      <c r="CS43" s="627"/>
      <c r="CT43" s="627"/>
      <c r="CU43" s="627"/>
      <c r="CV43" s="627"/>
      <c r="CW43" s="627"/>
      <c r="CX43" s="627"/>
      <c r="CY43" s="628"/>
      <c r="CZ43" s="629">
        <v>0</v>
      </c>
      <c r="DA43" s="630"/>
      <c r="DB43" s="630"/>
      <c r="DC43" s="631"/>
      <c r="DD43" s="604">
        <v>1928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2111314</v>
      </c>
      <c r="CS44" s="596"/>
      <c r="CT44" s="596"/>
      <c r="CU44" s="596"/>
      <c r="CV44" s="596"/>
      <c r="CW44" s="596"/>
      <c r="CX44" s="596"/>
      <c r="CY44" s="597"/>
      <c r="CZ44" s="629">
        <v>9.9</v>
      </c>
      <c r="DA44" s="678"/>
      <c r="DB44" s="678"/>
      <c r="DC44" s="679"/>
      <c r="DD44" s="604">
        <v>420395</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402516</v>
      </c>
      <c r="CS45" s="627"/>
      <c r="CT45" s="627"/>
      <c r="CU45" s="627"/>
      <c r="CV45" s="627"/>
      <c r="CW45" s="627"/>
      <c r="CX45" s="627"/>
      <c r="CY45" s="628"/>
      <c r="CZ45" s="629">
        <v>1.9</v>
      </c>
      <c r="DA45" s="630"/>
      <c r="DB45" s="630"/>
      <c r="DC45" s="631"/>
      <c r="DD45" s="604">
        <v>89857</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1677797</v>
      </c>
      <c r="CS46" s="596"/>
      <c r="CT46" s="596"/>
      <c r="CU46" s="596"/>
      <c r="CV46" s="596"/>
      <c r="CW46" s="596"/>
      <c r="CX46" s="596"/>
      <c r="CY46" s="597"/>
      <c r="CZ46" s="629">
        <v>7.8</v>
      </c>
      <c r="DA46" s="678"/>
      <c r="DB46" s="678"/>
      <c r="DC46" s="679"/>
      <c r="DD46" s="604">
        <v>302277</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25424</v>
      </c>
      <c r="CS47" s="627"/>
      <c r="CT47" s="627"/>
      <c r="CU47" s="627"/>
      <c r="CV47" s="627"/>
      <c r="CW47" s="627"/>
      <c r="CX47" s="627"/>
      <c r="CY47" s="628"/>
      <c r="CZ47" s="629">
        <v>0.1</v>
      </c>
      <c r="DA47" s="630"/>
      <c r="DB47" s="630"/>
      <c r="DC47" s="631"/>
      <c r="DD47" s="604">
        <v>25424</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v>6048</v>
      </c>
      <c r="CS48" s="596"/>
      <c r="CT48" s="596"/>
      <c r="CU48" s="596"/>
      <c r="CV48" s="596"/>
      <c r="CW48" s="596"/>
      <c r="CX48" s="596"/>
      <c r="CY48" s="597"/>
      <c r="CZ48" s="629">
        <v>0</v>
      </c>
      <c r="DA48" s="678"/>
      <c r="DB48" s="678"/>
      <c r="DC48" s="679"/>
      <c r="DD48" s="604">
        <v>6048</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21386438</v>
      </c>
      <c r="CS49" s="663"/>
      <c r="CT49" s="663"/>
      <c r="CU49" s="663"/>
      <c r="CV49" s="663"/>
      <c r="CW49" s="663"/>
      <c r="CX49" s="663"/>
      <c r="CY49" s="690"/>
      <c r="CZ49" s="691">
        <v>100</v>
      </c>
      <c r="DA49" s="692"/>
      <c r="DB49" s="692"/>
      <c r="DC49" s="693"/>
      <c r="DD49" s="694">
        <v>13609114</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21893</v>
      </c>
      <c r="R7" s="725"/>
      <c r="S7" s="725"/>
      <c r="T7" s="725"/>
      <c r="U7" s="725"/>
      <c r="V7" s="725">
        <v>21386</v>
      </c>
      <c r="W7" s="725"/>
      <c r="X7" s="725"/>
      <c r="Y7" s="725"/>
      <c r="Z7" s="725"/>
      <c r="AA7" s="725">
        <v>507</v>
      </c>
      <c r="AB7" s="725"/>
      <c r="AC7" s="725"/>
      <c r="AD7" s="725"/>
      <c r="AE7" s="726"/>
      <c r="AF7" s="727">
        <v>464</v>
      </c>
      <c r="AG7" s="728"/>
      <c r="AH7" s="728"/>
      <c r="AI7" s="728"/>
      <c r="AJ7" s="729"/>
      <c r="AK7" s="764" t="s">
        <v>549</v>
      </c>
      <c r="AL7" s="765"/>
      <c r="AM7" s="765"/>
      <c r="AN7" s="765"/>
      <c r="AO7" s="765"/>
      <c r="AP7" s="765">
        <v>16924</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548</v>
      </c>
      <c r="BT7" s="769"/>
      <c r="BU7" s="769"/>
      <c r="BV7" s="769"/>
      <c r="BW7" s="769"/>
      <c r="BX7" s="769"/>
      <c r="BY7" s="769"/>
      <c r="BZ7" s="769"/>
      <c r="CA7" s="769"/>
      <c r="CB7" s="769"/>
      <c r="CC7" s="769"/>
      <c r="CD7" s="769"/>
      <c r="CE7" s="769"/>
      <c r="CF7" s="769"/>
      <c r="CG7" s="770"/>
      <c r="CH7" s="761">
        <v>0</v>
      </c>
      <c r="CI7" s="762"/>
      <c r="CJ7" s="762"/>
      <c r="CK7" s="762"/>
      <c r="CL7" s="763"/>
      <c r="CM7" s="761">
        <v>65</v>
      </c>
      <c r="CN7" s="762"/>
      <c r="CO7" s="762"/>
      <c r="CP7" s="762"/>
      <c r="CQ7" s="763"/>
      <c r="CR7" s="761">
        <v>3</v>
      </c>
      <c r="CS7" s="762"/>
      <c r="CT7" s="762"/>
      <c r="CU7" s="762"/>
      <c r="CV7" s="763"/>
      <c r="CW7" s="761" t="s">
        <v>549</v>
      </c>
      <c r="CX7" s="762"/>
      <c r="CY7" s="762"/>
      <c r="CZ7" s="762"/>
      <c r="DA7" s="763"/>
      <c r="DB7" s="761">
        <v>22</v>
      </c>
      <c r="DC7" s="762"/>
      <c r="DD7" s="762"/>
      <c r="DE7" s="762"/>
      <c r="DF7" s="763"/>
      <c r="DG7" s="761" t="s">
        <v>549</v>
      </c>
      <c r="DH7" s="762"/>
      <c r="DI7" s="762"/>
      <c r="DJ7" s="762"/>
      <c r="DK7" s="763"/>
      <c r="DL7" s="761" t="s">
        <v>549</v>
      </c>
      <c r="DM7" s="762"/>
      <c r="DN7" s="762"/>
      <c r="DO7" s="762"/>
      <c r="DP7" s="763"/>
      <c r="DQ7" s="761" t="s">
        <v>549</v>
      </c>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89</v>
      </c>
      <c r="R8" s="749"/>
      <c r="S8" s="749"/>
      <c r="T8" s="749"/>
      <c r="U8" s="749"/>
      <c r="V8" s="749">
        <v>89</v>
      </c>
      <c r="W8" s="749"/>
      <c r="X8" s="749"/>
      <c r="Y8" s="749"/>
      <c r="Z8" s="749"/>
      <c r="AA8" s="749">
        <v>0</v>
      </c>
      <c r="AB8" s="749"/>
      <c r="AC8" s="749"/>
      <c r="AD8" s="749"/>
      <c r="AE8" s="750"/>
      <c r="AF8" s="751" t="s">
        <v>112</v>
      </c>
      <c r="AG8" s="752"/>
      <c r="AH8" s="752"/>
      <c r="AI8" s="752"/>
      <c r="AJ8" s="753"/>
      <c r="AK8" s="754">
        <v>67</v>
      </c>
      <c r="AL8" s="755"/>
      <c r="AM8" s="755"/>
      <c r="AN8" s="755"/>
      <c r="AO8" s="755"/>
      <c r="AP8" s="755">
        <v>441</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t="s">
        <v>368</v>
      </c>
      <c r="C9" s="746"/>
      <c r="D9" s="746"/>
      <c r="E9" s="746"/>
      <c r="F9" s="746"/>
      <c r="G9" s="746"/>
      <c r="H9" s="746"/>
      <c r="I9" s="746"/>
      <c r="J9" s="746"/>
      <c r="K9" s="746"/>
      <c r="L9" s="746"/>
      <c r="M9" s="746"/>
      <c r="N9" s="746"/>
      <c r="O9" s="746"/>
      <c r="P9" s="747"/>
      <c r="Q9" s="748">
        <v>1</v>
      </c>
      <c r="R9" s="749"/>
      <c r="S9" s="749"/>
      <c r="T9" s="749"/>
      <c r="U9" s="749"/>
      <c r="V9" s="749">
        <v>0</v>
      </c>
      <c r="W9" s="749"/>
      <c r="X9" s="749"/>
      <c r="Y9" s="749"/>
      <c r="Z9" s="749"/>
      <c r="AA9" s="749">
        <v>1</v>
      </c>
      <c r="AB9" s="749"/>
      <c r="AC9" s="749"/>
      <c r="AD9" s="749"/>
      <c r="AE9" s="750"/>
      <c r="AF9" s="751">
        <v>1</v>
      </c>
      <c r="AG9" s="752"/>
      <c r="AH9" s="752"/>
      <c r="AI9" s="752"/>
      <c r="AJ9" s="753"/>
      <c r="AK9" s="754" t="s">
        <v>549</v>
      </c>
      <c r="AL9" s="755"/>
      <c r="AM9" s="755"/>
      <c r="AN9" s="755"/>
      <c r="AO9" s="755"/>
      <c r="AP9" s="755" t="s">
        <v>549</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370</v>
      </c>
      <c r="B23" s="780" t="s">
        <v>371</v>
      </c>
      <c r="C23" s="781"/>
      <c r="D23" s="781"/>
      <c r="E23" s="781"/>
      <c r="F23" s="781"/>
      <c r="G23" s="781"/>
      <c r="H23" s="781"/>
      <c r="I23" s="781"/>
      <c r="J23" s="781"/>
      <c r="K23" s="781"/>
      <c r="L23" s="781"/>
      <c r="M23" s="781"/>
      <c r="N23" s="781"/>
      <c r="O23" s="781"/>
      <c r="P23" s="782"/>
      <c r="Q23" s="783">
        <v>21983</v>
      </c>
      <c r="R23" s="784"/>
      <c r="S23" s="784"/>
      <c r="T23" s="784"/>
      <c r="U23" s="784"/>
      <c r="V23" s="784">
        <v>21475</v>
      </c>
      <c r="W23" s="784"/>
      <c r="X23" s="784"/>
      <c r="Y23" s="784"/>
      <c r="Z23" s="784"/>
      <c r="AA23" s="784">
        <v>508</v>
      </c>
      <c r="AB23" s="784"/>
      <c r="AC23" s="784"/>
      <c r="AD23" s="784"/>
      <c r="AE23" s="785"/>
      <c r="AF23" s="786">
        <v>466</v>
      </c>
      <c r="AG23" s="784"/>
      <c r="AH23" s="784"/>
      <c r="AI23" s="784"/>
      <c r="AJ23" s="787"/>
      <c r="AK23" s="788"/>
      <c r="AL23" s="789"/>
      <c r="AM23" s="789"/>
      <c r="AN23" s="789"/>
      <c r="AO23" s="789"/>
      <c r="AP23" s="784">
        <v>17365</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382</v>
      </c>
      <c r="C28" s="722"/>
      <c r="D28" s="722"/>
      <c r="E28" s="722"/>
      <c r="F28" s="722"/>
      <c r="G28" s="722"/>
      <c r="H28" s="722"/>
      <c r="I28" s="722"/>
      <c r="J28" s="722"/>
      <c r="K28" s="722"/>
      <c r="L28" s="722"/>
      <c r="M28" s="722"/>
      <c r="N28" s="722"/>
      <c r="O28" s="722"/>
      <c r="P28" s="723"/>
      <c r="Q28" s="812">
        <v>6846</v>
      </c>
      <c r="R28" s="813"/>
      <c r="S28" s="813"/>
      <c r="T28" s="813"/>
      <c r="U28" s="813"/>
      <c r="V28" s="813">
        <v>6744</v>
      </c>
      <c r="W28" s="813"/>
      <c r="X28" s="813"/>
      <c r="Y28" s="813"/>
      <c r="Z28" s="813"/>
      <c r="AA28" s="813">
        <v>102</v>
      </c>
      <c r="AB28" s="813"/>
      <c r="AC28" s="813"/>
      <c r="AD28" s="813"/>
      <c r="AE28" s="814"/>
      <c r="AF28" s="815">
        <v>102</v>
      </c>
      <c r="AG28" s="813"/>
      <c r="AH28" s="813"/>
      <c r="AI28" s="813"/>
      <c r="AJ28" s="816"/>
      <c r="AK28" s="817">
        <v>1107</v>
      </c>
      <c r="AL28" s="808"/>
      <c r="AM28" s="808"/>
      <c r="AN28" s="808"/>
      <c r="AO28" s="808"/>
      <c r="AP28" s="808" t="s">
        <v>549</v>
      </c>
      <c r="AQ28" s="808"/>
      <c r="AR28" s="808"/>
      <c r="AS28" s="808"/>
      <c r="AT28" s="808"/>
      <c r="AU28" s="808" t="s">
        <v>479</v>
      </c>
      <c r="AV28" s="808"/>
      <c r="AW28" s="808"/>
      <c r="AX28" s="808"/>
      <c r="AY28" s="808"/>
      <c r="AZ28" s="809" t="s">
        <v>479</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383</v>
      </c>
      <c r="C29" s="746"/>
      <c r="D29" s="746"/>
      <c r="E29" s="746"/>
      <c r="F29" s="746"/>
      <c r="G29" s="746"/>
      <c r="H29" s="746"/>
      <c r="I29" s="746"/>
      <c r="J29" s="746"/>
      <c r="K29" s="746"/>
      <c r="L29" s="746"/>
      <c r="M29" s="746"/>
      <c r="N29" s="746"/>
      <c r="O29" s="746"/>
      <c r="P29" s="747"/>
      <c r="Q29" s="748">
        <v>4219</v>
      </c>
      <c r="R29" s="749"/>
      <c r="S29" s="749"/>
      <c r="T29" s="749"/>
      <c r="U29" s="749"/>
      <c r="V29" s="749">
        <v>4076</v>
      </c>
      <c r="W29" s="749"/>
      <c r="X29" s="749"/>
      <c r="Y29" s="749"/>
      <c r="Z29" s="749"/>
      <c r="AA29" s="749">
        <v>143</v>
      </c>
      <c r="AB29" s="749"/>
      <c r="AC29" s="749"/>
      <c r="AD29" s="749"/>
      <c r="AE29" s="750"/>
      <c r="AF29" s="751">
        <v>143</v>
      </c>
      <c r="AG29" s="752"/>
      <c r="AH29" s="752"/>
      <c r="AI29" s="752"/>
      <c r="AJ29" s="753"/>
      <c r="AK29" s="820">
        <v>566</v>
      </c>
      <c r="AL29" s="821"/>
      <c r="AM29" s="821"/>
      <c r="AN29" s="821"/>
      <c r="AO29" s="821"/>
      <c r="AP29" s="821" t="s">
        <v>549</v>
      </c>
      <c r="AQ29" s="821"/>
      <c r="AR29" s="821"/>
      <c r="AS29" s="821"/>
      <c r="AT29" s="821"/>
      <c r="AU29" s="821" t="s">
        <v>479</v>
      </c>
      <c r="AV29" s="821"/>
      <c r="AW29" s="821"/>
      <c r="AX29" s="821"/>
      <c r="AY29" s="821"/>
      <c r="AZ29" s="822" t="s">
        <v>479</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384</v>
      </c>
      <c r="C30" s="746"/>
      <c r="D30" s="746"/>
      <c r="E30" s="746"/>
      <c r="F30" s="746"/>
      <c r="G30" s="746"/>
      <c r="H30" s="746"/>
      <c r="I30" s="746"/>
      <c r="J30" s="746"/>
      <c r="K30" s="746"/>
      <c r="L30" s="746"/>
      <c r="M30" s="746"/>
      <c r="N30" s="746"/>
      <c r="O30" s="746"/>
      <c r="P30" s="747"/>
      <c r="Q30" s="748">
        <v>498</v>
      </c>
      <c r="R30" s="749"/>
      <c r="S30" s="749"/>
      <c r="T30" s="749"/>
      <c r="U30" s="749"/>
      <c r="V30" s="749">
        <v>496</v>
      </c>
      <c r="W30" s="749"/>
      <c r="X30" s="749"/>
      <c r="Y30" s="749"/>
      <c r="Z30" s="749"/>
      <c r="AA30" s="749">
        <v>2</v>
      </c>
      <c r="AB30" s="749"/>
      <c r="AC30" s="749"/>
      <c r="AD30" s="749"/>
      <c r="AE30" s="750"/>
      <c r="AF30" s="751">
        <v>2</v>
      </c>
      <c r="AG30" s="752"/>
      <c r="AH30" s="752"/>
      <c r="AI30" s="752"/>
      <c r="AJ30" s="753"/>
      <c r="AK30" s="820">
        <v>161</v>
      </c>
      <c r="AL30" s="821"/>
      <c r="AM30" s="821"/>
      <c r="AN30" s="821"/>
      <c r="AO30" s="821"/>
      <c r="AP30" s="821" t="s">
        <v>549</v>
      </c>
      <c r="AQ30" s="821"/>
      <c r="AR30" s="821"/>
      <c r="AS30" s="821"/>
      <c r="AT30" s="821"/>
      <c r="AU30" s="821" t="s">
        <v>479</v>
      </c>
      <c r="AV30" s="821"/>
      <c r="AW30" s="821"/>
      <c r="AX30" s="821"/>
      <c r="AY30" s="821"/>
      <c r="AZ30" s="822" t="s">
        <v>479</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385</v>
      </c>
      <c r="C31" s="746"/>
      <c r="D31" s="746"/>
      <c r="E31" s="746"/>
      <c r="F31" s="746"/>
      <c r="G31" s="746"/>
      <c r="H31" s="746"/>
      <c r="I31" s="746"/>
      <c r="J31" s="746"/>
      <c r="K31" s="746"/>
      <c r="L31" s="746"/>
      <c r="M31" s="746"/>
      <c r="N31" s="746"/>
      <c r="O31" s="746"/>
      <c r="P31" s="747"/>
      <c r="Q31" s="748">
        <v>818</v>
      </c>
      <c r="R31" s="749"/>
      <c r="S31" s="749"/>
      <c r="T31" s="749"/>
      <c r="U31" s="749"/>
      <c r="V31" s="749">
        <v>680</v>
      </c>
      <c r="W31" s="749"/>
      <c r="X31" s="749"/>
      <c r="Y31" s="749"/>
      <c r="Z31" s="749"/>
      <c r="AA31" s="749">
        <v>138</v>
      </c>
      <c r="AB31" s="749"/>
      <c r="AC31" s="749"/>
      <c r="AD31" s="749"/>
      <c r="AE31" s="750"/>
      <c r="AF31" s="751">
        <v>309</v>
      </c>
      <c r="AG31" s="752"/>
      <c r="AH31" s="752"/>
      <c r="AI31" s="752"/>
      <c r="AJ31" s="753"/>
      <c r="AK31" s="820" t="s">
        <v>551</v>
      </c>
      <c r="AL31" s="821"/>
      <c r="AM31" s="821"/>
      <c r="AN31" s="821"/>
      <c r="AO31" s="821"/>
      <c r="AP31" s="821">
        <v>3833</v>
      </c>
      <c r="AQ31" s="821"/>
      <c r="AR31" s="821"/>
      <c r="AS31" s="821"/>
      <c r="AT31" s="821"/>
      <c r="AU31" s="821" t="s">
        <v>551</v>
      </c>
      <c r="AV31" s="821"/>
      <c r="AW31" s="821"/>
      <c r="AX31" s="821"/>
      <c r="AY31" s="821"/>
      <c r="AZ31" s="822" t="s">
        <v>549</v>
      </c>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387</v>
      </c>
      <c r="C32" s="746"/>
      <c r="D32" s="746"/>
      <c r="E32" s="746"/>
      <c r="F32" s="746"/>
      <c r="G32" s="746"/>
      <c r="H32" s="746"/>
      <c r="I32" s="746"/>
      <c r="J32" s="746"/>
      <c r="K32" s="746"/>
      <c r="L32" s="746"/>
      <c r="M32" s="746"/>
      <c r="N32" s="746"/>
      <c r="O32" s="746"/>
      <c r="P32" s="747"/>
      <c r="Q32" s="748">
        <v>1367</v>
      </c>
      <c r="R32" s="749"/>
      <c r="S32" s="749"/>
      <c r="T32" s="749"/>
      <c r="U32" s="749"/>
      <c r="V32" s="749">
        <v>1337</v>
      </c>
      <c r="W32" s="749"/>
      <c r="X32" s="749"/>
      <c r="Y32" s="749"/>
      <c r="Z32" s="749"/>
      <c r="AA32" s="749">
        <v>30</v>
      </c>
      <c r="AB32" s="749"/>
      <c r="AC32" s="749"/>
      <c r="AD32" s="749"/>
      <c r="AE32" s="750"/>
      <c r="AF32" s="751">
        <v>28</v>
      </c>
      <c r="AG32" s="752"/>
      <c r="AH32" s="752"/>
      <c r="AI32" s="752"/>
      <c r="AJ32" s="753"/>
      <c r="AK32" s="820">
        <v>380</v>
      </c>
      <c r="AL32" s="821"/>
      <c r="AM32" s="821"/>
      <c r="AN32" s="821"/>
      <c r="AO32" s="821"/>
      <c r="AP32" s="821">
        <v>7230</v>
      </c>
      <c r="AQ32" s="821"/>
      <c r="AR32" s="821"/>
      <c r="AS32" s="821"/>
      <c r="AT32" s="821"/>
      <c r="AU32" s="821">
        <v>3868</v>
      </c>
      <c r="AV32" s="821"/>
      <c r="AW32" s="821"/>
      <c r="AX32" s="821"/>
      <c r="AY32" s="821"/>
      <c r="AZ32" s="822" t="s">
        <v>549</v>
      </c>
      <c r="BA32" s="822"/>
      <c r="BB32" s="822"/>
      <c r="BC32" s="822"/>
      <c r="BD32" s="822"/>
      <c r="BE32" s="818" t="s">
        <v>388</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389</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370</v>
      </c>
      <c r="B63" s="780" t="s">
        <v>390</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583</v>
      </c>
      <c r="AG63" s="832"/>
      <c r="AH63" s="832"/>
      <c r="AI63" s="832"/>
      <c r="AJ63" s="833"/>
      <c r="AK63" s="834"/>
      <c r="AL63" s="829"/>
      <c r="AM63" s="829"/>
      <c r="AN63" s="829"/>
      <c r="AO63" s="829"/>
      <c r="AP63" s="832">
        <v>11063</v>
      </c>
      <c r="AQ63" s="832"/>
      <c r="AR63" s="832"/>
      <c r="AS63" s="832"/>
      <c r="AT63" s="832"/>
      <c r="AU63" s="832">
        <v>3868</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392</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2" t="s">
        <v>377</v>
      </c>
      <c r="AG66" s="803"/>
      <c r="AH66" s="803"/>
      <c r="AI66" s="803"/>
      <c r="AJ66" s="843"/>
      <c r="AK66" s="707" t="s">
        <v>378</v>
      </c>
      <c r="AL66" s="731"/>
      <c r="AM66" s="731"/>
      <c r="AN66" s="731"/>
      <c r="AO66" s="732"/>
      <c r="AP66" s="707" t="s">
        <v>379</v>
      </c>
      <c r="AQ66" s="708"/>
      <c r="AR66" s="708"/>
      <c r="AS66" s="708"/>
      <c r="AT66" s="709"/>
      <c r="AU66" s="707" t="s">
        <v>393</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543</v>
      </c>
      <c r="C68" s="860"/>
      <c r="D68" s="860"/>
      <c r="E68" s="860"/>
      <c r="F68" s="860"/>
      <c r="G68" s="860"/>
      <c r="H68" s="860"/>
      <c r="I68" s="860"/>
      <c r="J68" s="860"/>
      <c r="K68" s="860"/>
      <c r="L68" s="860"/>
      <c r="M68" s="860"/>
      <c r="N68" s="860"/>
      <c r="O68" s="860"/>
      <c r="P68" s="861"/>
      <c r="Q68" s="862">
        <v>159</v>
      </c>
      <c r="R68" s="856"/>
      <c r="S68" s="856"/>
      <c r="T68" s="856"/>
      <c r="U68" s="856"/>
      <c r="V68" s="856">
        <v>143</v>
      </c>
      <c r="W68" s="856"/>
      <c r="X68" s="856"/>
      <c r="Y68" s="856"/>
      <c r="Z68" s="856"/>
      <c r="AA68" s="856">
        <v>16</v>
      </c>
      <c r="AB68" s="856"/>
      <c r="AC68" s="856"/>
      <c r="AD68" s="856"/>
      <c r="AE68" s="856"/>
      <c r="AF68" s="856">
        <v>16</v>
      </c>
      <c r="AG68" s="856"/>
      <c r="AH68" s="856"/>
      <c r="AI68" s="856"/>
      <c r="AJ68" s="856"/>
      <c r="AK68" s="856" t="s">
        <v>549</v>
      </c>
      <c r="AL68" s="856"/>
      <c r="AM68" s="856"/>
      <c r="AN68" s="856"/>
      <c r="AO68" s="856"/>
      <c r="AP68" s="856" t="s">
        <v>549</v>
      </c>
      <c r="AQ68" s="856"/>
      <c r="AR68" s="856"/>
      <c r="AS68" s="856"/>
      <c r="AT68" s="856"/>
      <c r="AU68" s="856" t="s">
        <v>549</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550</v>
      </c>
      <c r="C69" s="864"/>
      <c r="D69" s="864"/>
      <c r="E69" s="864"/>
      <c r="F69" s="864"/>
      <c r="G69" s="864"/>
      <c r="H69" s="864"/>
      <c r="I69" s="864"/>
      <c r="J69" s="864"/>
      <c r="K69" s="864"/>
      <c r="L69" s="864"/>
      <c r="M69" s="864"/>
      <c r="N69" s="864"/>
      <c r="O69" s="864"/>
      <c r="P69" s="865"/>
      <c r="Q69" s="866">
        <v>1924</v>
      </c>
      <c r="R69" s="821"/>
      <c r="S69" s="821"/>
      <c r="T69" s="821"/>
      <c r="U69" s="821"/>
      <c r="V69" s="821">
        <v>1921</v>
      </c>
      <c r="W69" s="821"/>
      <c r="X69" s="821"/>
      <c r="Y69" s="821"/>
      <c r="Z69" s="821"/>
      <c r="AA69" s="821">
        <v>2</v>
      </c>
      <c r="AB69" s="821"/>
      <c r="AC69" s="821"/>
      <c r="AD69" s="821"/>
      <c r="AE69" s="821"/>
      <c r="AF69" s="821">
        <v>2</v>
      </c>
      <c r="AG69" s="821"/>
      <c r="AH69" s="821"/>
      <c r="AI69" s="821"/>
      <c r="AJ69" s="821"/>
      <c r="AK69" s="821" t="s">
        <v>549</v>
      </c>
      <c r="AL69" s="821"/>
      <c r="AM69" s="821"/>
      <c r="AN69" s="821"/>
      <c r="AO69" s="821"/>
      <c r="AP69" s="821">
        <v>3118</v>
      </c>
      <c r="AQ69" s="821"/>
      <c r="AR69" s="821"/>
      <c r="AS69" s="821"/>
      <c r="AT69" s="821"/>
      <c r="AU69" s="821" t="s">
        <v>549</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544</v>
      </c>
      <c r="C70" s="864"/>
      <c r="D70" s="864"/>
      <c r="E70" s="864"/>
      <c r="F70" s="864"/>
      <c r="G70" s="864"/>
      <c r="H70" s="864"/>
      <c r="I70" s="864"/>
      <c r="J70" s="864"/>
      <c r="K70" s="864"/>
      <c r="L70" s="864"/>
      <c r="M70" s="864"/>
      <c r="N70" s="864"/>
      <c r="O70" s="864"/>
      <c r="P70" s="865"/>
      <c r="Q70" s="866">
        <v>47</v>
      </c>
      <c r="R70" s="821"/>
      <c r="S70" s="821"/>
      <c r="T70" s="821"/>
      <c r="U70" s="821"/>
      <c r="V70" s="821">
        <v>43</v>
      </c>
      <c r="W70" s="821"/>
      <c r="X70" s="821"/>
      <c r="Y70" s="821"/>
      <c r="Z70" s="821"/>
      <c r="AA70" s="821">
        <v>4</v>
      </c>
      <c r="AB70" s="821"/>
      <c r="AC70" s="821"/>
      <c r="AD70" s="821"/>
      <c r="AE70" s="821"/>
      <c r="AF70" s="821">
        <v>4</v>
      </c>
      <c r="AG70" s="821"/>
      <c r="AH70" s="821"/>
      <c r="AI70" s="821"/>
      <c r="AJ70" s="821"/>
      <c r="AK70" s="821" t="s">
        <v>549</v>
      </c>
      <c r="AL70" s="821"/>
      <c r="AM70" s="821"/>
      <c r="AN70" s="821"/>
      <c r="AO70" s="821"/>
      <c r="AP70" s="821" t="s">
        <v>549</v>
      </c>
      <c r="AQ70" s="821"/>
      <c r="AR70" s="821"/>
      <c r="AS70" s="821"/>
      <c r="AT70" s="821"/>
      <c r="AU70" s="821" t="s">
        <v>549</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545</v>
      </c>
      <c r="C71" s="864"/>
      <c r="D71" s="864"/>
      <c r="E71" s="864"/>
      <c r="F71" s="864"/>
      <c r="G71" s="864"/>
      <c r="H71" s="864"/>
      <c r="I71" s="864"/>
      <c r="J71" s="864"/>
      <c r="K71" s="864"/>
      <c r="L71" s="864"/>
      <c r="M71" s="864"/>
      <c r="N71" s="864"/>
      <c r="O71" s="864"/>
      <c r="P71" s="865"/>
      <c r="Q71" s="866">
        <v>1682</v>
      </c>
      <c r="R71" s="821"/>
      <c r="S71" s="821"/>
      <c r="T71" s="821"/>
      <c r="U71" s="821"/>
      <c r="V71" s="821">
        <v>1659</v>
      </c>
      <c r="W71" s="821"/>
      <c r="X71" s="821"/>
      <c r="Y71" s="821"/>
      <c r="Z71" s="821"/>
      <c r="AA71" s="821">
        <v>23</v>
      </c>
      <c r="AB71" s="821"/>
      <c r="AC71" s="821"/>
      <c r="AD71" s="821"/>
      <c r="AE71" s="821"/>
      <c r="AF71" s="821">
        <v>23</v>
      </c>
      <c r="AG71" s="821"/>
      <c r="AH71" s="821"/>
      <c r="AI71" s="821"/>
      <c r="AJ71" s="821"/>
      <c r="AK71" s="821" t="s">
        <v>549</v>
      </c>
      <c r="AL71" s="821"/>
      <c r="AM71" s="821"/>
      <c r="AN71" s="821"/>
      <c r="AO71" s="821"/>
      <c r="AP71" s="821">
        <v>1673</v>
      </c>
      <c r="AQ71" s="821"/>
      <c r="AR71" s="821"/>
      <c r="AS71" s="821"/>
      <c r="AT71" s="821"/>
      <c r="AU71" s="821">
        <v>308</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546</v>
      </c>
      <c r="C72" s="864"/>
      <c r="D72" s="864"/>
      <c r="E72" s="864"/>
      <c r="F72" s="864"/>
      <c r="G72" s="864"/>
      <c r="H72" s="864"/>
      <c r="I72" s="864"/>
      <c r="J72" s="864"/>
      <c r="K72" s="864"/>
      <c r="L72" s="864"/>
      <c r="M72" s="864"/>
      <c r="N72" s="864"/>
      <c r="O72" s="864"/>
      <c r="P72" s="865"/>
      <c r="Q72" s="866">
        <v>1559</v>
      </c>
      <c r="R72" s="821"/>
      <c r="S72" s="821"/>
      <c r="T72" s="821"/>
      <c r="U72" s="821"/>
      <c r="V72" s="821">
        <v>1518</v>
      </c>
      <c r="W72" s="821"/>
      <c r="X72" s="821"/>
      <c r="Y72" s="821"/>
      <c r="Z72" s="821"/>
      <c r="AA72" s="821">
        <v>41</v>
      </c>
      <c r="AB72" s="821"/>
      <c r="AC72" s="821"/>
      <c r="AD72" s="821"/>
      <c r="AE72" s="821"/>
      <c r="AF72" s="821">
        <v>41</v>
      </c>
      <c r="AG72" s="821"/>
      <c r="AH72" s="821"/>
      <c r="AI72" s="821"/>
      <c r="AJ72" s="821"/>
      <c r="AK72" s="821" t="s">
        <v>549</v>
      </c>
      <c r="AL72" s="821"/>
      <c r="AM72" s="821"/>
      <c r="AN72" s="821"/>
      <c r="AO72" s="821"/>
      <c r="AP72" s="821">
        <v>338</v>
      </c>
      <c r="AQ72" s="821"/>
      <c r="AR72" s="821"/>
      <c r="AS72" s="821"/>
      <c r="AT72" s="821"/>
      <c r="AU72" s="821">
        <v>70</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547</v>
      </c>
      <c r="C73" s="864"/>
      <c r="D73" s="864"/>
      <c r="E73" s="864"/>
      <c r="F73" s="864"/>
      <c r="G73" s="864"/>
      <c r="H73" s="864"/>
      <c r="I73" s="864"/>
      <c r="J73" s="864"/>
      <c r="K73" s="864"/>
      <c r="L73" s="864"/>
      <c r="M73" s="864"/>
      <c r="N73" s="864"/>
      <c r="O73" s="864"/>
      <c r="P73" s="865"/>
      <c r="Q73" s="866">
        <v>690</v>
      </c>
      <c r="R73" s="821"/>
      <c r="S73" s="821"/>
      <c r="T73" s="821"/>
      <c r="U73" s="821"/>
      <c r="V73" s="821">
        <v>667</v>
      </c>
      <c r="W73" s="821"/>
      <c r="X73" s="821"/>
      <c r="Y73" s="821"/>
      <c r="Z73" s="821"/>
      <c r="AA73" s="821">
        <v>22</v>
      </c>
      <c r="AB73" s="821"/>
      <c r="AC73" s="821"/>
      <c r="AD73" s="821"/>
      <c r="AE73" s="821"/>
      <c r="AF73" s="821">
        <v>22</v>
      </c>
      <c r="AG73" s="821"/>
      <c r="AH73" s="821"/>
      <c r="AI73" s="821"/>
      <c r="AJ73" s="821"/>
      <c r="AK73" s="821" t="s">
        <v>549</v>
      </c>
      <c r="AL73" s="821"/>
      <c r="AM73" s="821"/>
      <c r="AN73" s="821"/>
      <c r="AO73" s="821"/>
      <c r="AP73" s="821" t="s">
        <v>549</v>
      </c>
      <c r="AQ73" s="821"/>
      <c r="AR73" s="821"/>
      <c r="AS73" s="821"/>
      <c r="AT73" s="821"/>
      <c r="AU73" s="821" t="s">
        <v>549</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370</v>
      </c>
      <c r="B88" s="780" t="s">
        <v>394</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108</v>
      </c>
      <c r="AG88" s="832"/>
      <c r="AH88" s="832"/>
      <c r="AI88" s="832"/>
      <c r="AJ88" s="832"/>
      <c r="AK88" s="829"/>
      <c r="AL88" s="829"/>
      <c r="AM88" s="829"/>
      <c r="AN88" s="829"/>
      <c r="AO88" s="829"/>
      <c r="AP88" s="832">
        <v>5129</v>
      </c>
      <c r="AQ88" s="832"/>
      <c r="AR88" s="832"/>
      <c r="AS88" s="832"/>
      <c r="AT88" s="832"/>
      <c r="AU88" s="832">
        <v>378</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395</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3</v>
      </c>
      <c r="CS102" s="840"/>
      <c r="CT102" s="840"/>
      <c r="CU102" s="840"/>
      <c r="CV102" s="883"/>
      <c r="CW102" s="882" t="s">
        <v>479</v>
      </c>
      <c r="CX102" s="840"/>
      <c r="CY102" s="840"/>
      <c r="CZ102" s="840"/>
      <c r="DA102" s="883"/>
      <c r="DB102" s="882">
        <v>22</v>
      </c>
      <c r="DC102" s="840"/>
      <c r="DD102" s="840"/>
      <c r="DE102" s="840"/>
      <c r="DF102" s="883"/>
      <c r="DG102" s="882" t="s">
        <v>479</v>
      </c>
      <c r="DH102" s="840"/>
      <c r="DI102" s="840"/>
      <c r="DJ102" s="840"/>
      <c r="DK102" s="883"/>
      <c r="DL102" s="882" t="s">
        <v>479</v>
      </c>
      <c r="DM102" s="840"/>
      <c r="DN102" s="840"/>
      <c r="DO102" s="840"/>
      <c r="DP102" s="883"/>
      <c r="DQ102" s="882" t="s">
        <v>479</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403</v>
      </c>
      <c r="AB109" s="885"/>
      <c r="AC109" s="885"/>
      <c r="AD109" s="885"/>
      <c r="AE109" s="886"/>
      <c r="AF109" s="884" t="s">
        <v>288</v>
      </c>
      <c r="AG109" s="885"/>
      <c r="AH109" s="885"/>
      <c r="AI109" s="885"/>
      <c r="AJ109" s="886"/>
      <c r="AK109" s="884" t="s">
        <v>287</v>
      </c>
      <c r="AL109" s="885"/>
      <c r="AM109" s="885"/>
      <c r="AN109" s="885"/>
      <c r="AO109" s="886"/>
      <c r="AP109" s="884" t="s">
        <v>404</v>
      </c>
      <c r="AQ109" s="885"/>
      <c r="AR109" s="885"/>
      <c r="AS109" s="885"/>
      <c r="AT109" s="887"/>
      <c r="AU109" s="904" t="s">
        <v>402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403</v>
      </c>
      <c r="BR109" s="885"/>
      <c r="BS109" s="885"/>
      <c r="BT109" s="885"/>
      <c r="BU109" s="886"/>
      <c r="BV109" s="884" t="s">
        <v>288</v>
      </c>
      <c r="BW109" s="885"/>
      <c r="BX109" s="885"/>
      <c r="BY109" s="885"/>
      <c r="BZ109" s="886"/>
      <c r="CA109" s="884" t="s">
        <v>287</v>
      </c>
      <c r="CB109" s="885"/>
      <c r="CC109" s="885"/>
      <c r="CD109" s="885"/>
      <c r="CE109" s="886"/>
      <c r="CF109" s="905" t="s">
        <v>404</v>
      </c>
      <c r="CG109" s="905"/>
      <c r="CH109" s="905"/>
      <c r="CI109" s="905"/>
      <c r="CJ109" s="905"/>
      <c r="CK109" s="884" t="s">
        <v>405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403</v>
      </c>
      <c r="DH109" s="885"/>
      <c r="DI109" s="885"/>
      <c r="DJ109" s="885"/>
      <c r="DK109" s="886"/>
      <c r="DL109" s="884" t="s">
        <v>288</v>
      </c>
      <c r="DM109" s="885"/>
      <c r="DN109" s="885"/>
      <c r="DO109" s="885"/>
      <c r="DP109" s="886"/>
      <c r="DQ109" s="884" t="s">
        <v>287</v>
      </c>
      <c r="DR109" s="885"/>
      <c r="DS109" s="885"/>
      <c r="DT109" s="885"/>
      <c r="DU109" s="886"/>
      <c r="DV109" s="884" t="s">
        <v>404</v>
      </c>
      <c r="DW109" s="885"/>
      <c r="DX109" s="885"/>
      <c r="DY109" s="885"/>
      <c r="DZ109" s="887"/>
    </row>
    <row r="110" spans="1:131" s="199" customFormat="1" ht="26.25" customHeight="1" x14ac:dyDescent="0.15">
      <c r="A110" s="888" t="s">
        <v>406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2336111</v>
      </c>
      <c r="AB110" s="892"/>
      <c r="AC110" s="892"/>
      <c r="AD110" s="892"/>
      <c r="AE110" s="893"/>
      <c r="AF110" s="894">
        <v>2361912</v>
      </c>
      <c r="AG110" s="892"/>
      <c r="AH110" s="892"/>
      <c r="AI110" s="892"/>
      <c r="AJ110" s="893"/>
      <c r="AK110" s="894">
        <v>2285270</v>
      </c>
      <c r="AL110" s="892"/>
      <c r="AM110" s="892"/>
      <c r="AN110" s="892"/>
      <c r="AO110" s="893"/>
      <c r="AP110" s="895">
        <v>22</v>
      </c>
      <c r="AQ110" s="896"/>
      <c r="AR110" s="896"/>
      <c r="AS110" s="896"/>
      <c r="AT110" s="897"/>
      <c r="AU110" s="898" t="s">
        <v>61</v>
      </c>
      <c r="AV110" s="899"/>
      <c r="AW110" s="899"/>
      <c r="AX110" s="899"/>
      <c r="AY110" s="899"/>
      <c r="AZ110" s="940" t="s">
        <v>407</v>
      </c>
      <c r="BA110" s="889"/>
      <c r="BB110" s="889"/>
      <c r="BC110" s="889"/>
      <c r="BD110" s="889"/>
      <c r="BE110" s="889"/>
      <c r="BF110" s="889"/>
      <c r="BG110" s="889"/>
      <c r="BH110" s="889"/>
      <c r="BI110" s="889"/>
      <c r="BJ110" s="889"/>
      <c r="BK110" s="889"/>
      <c r="BL110" s="889"/>
      <c r="BM110" s="889"/>
      <c r="BN110" s="889"/>
      <c r="BO110" s="889"/>
      <c r="BP110" s="890"/>
      <c r="BQ110" s="926">
        <v>18657759</v>
      </c>
      <c r="BR110" s="927"/>
      <c r="BS110" s="927"/>
      <c r="BT110" s="927"/>
      <c r="BU110" s="927"/>
      <c r="BV110" s="927">
        <v>17583459</v>
      </c>
      <c r="BW110" s="927"/>
      <c r="BX110" s="927"/>
      <c r="BY110" s="927"/>
      <c r="BZ110" s="927"/>
      <c r="CA110" s="927">
        <v>17364917</v>
      </c>
      <c r="CB110" s="927"/>
      <c r="CC110" s="927"/>
      <c r="CD110" s="927"/>
      <c r="CE110" s="927"/>
      <c r="CF110" s="941">
        <v>167</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411</v>
      </c>
      <c r="BA111" s="950"/>
      <c r="BB111" s="950"/>
      <c r="BC111" s="950"/>
      <c r="BD111" s="950"/>
      <c r="BE111" s="950"/>
      <c r="BF111" s="950"/>
      <c r="BG111" s="950"/>
      <c r="BH111" s="950"/>
      <c r="BI111" s="950"/>
      <c r="BJ111" s="950"/>
      <c r="BK111" s="950"/>
      <c r="BL111" s="950"/>
      <c r="BM111" s="950"/>
      <c r="BN111" s="950"/>
      <c r="BO111" s="950"/>
      <c r="BP111" s="951"/>
      <c r="BQ111" s="919">
        <v>438310</v>
      </c>
      <c r="BR111" s="920"/>
      <c r="BS111" s="920"/>
      <c r="BT111" s="920"/>
      <c r="BU111" s="920"/>
      <c r="BV111" s="920">
        <v>441042</v>
      </c>
      <c r="BW111" s="920"/>
      <c r="BX111" s="920"/>
      <c r="BY111" s="920"/>
      <c r="BZ111" s="920"/>
      <c r="CA111" s="920">
        <v>434179</v>
      </c>
      <c r="CB111" s="920"/>
      <c r="CC111" s="920"/>
      <c r="CD111" s="920"/>
      <c r="CE111" s="920"/>
      <c r="CF111" s="914">
        <v>4.2</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415</v>
      </c>
      <c r="BA112" s="950"/>
      <c r="BB112" s="950"/>
      <c r="BC112" s="950"/>
      <c r="BD112" s="950"/>
      <c r="BE112" s="950"/>
      <c r="BF112" s="950"/>
      <c r="BG112" s="950"/>
      <c r="BH112" s="950"/>
      <c r="BI112" s="950"/>
      <c r="BJ112" s="950"/>
      <c r="BK112" s="950"/>
      <c r="BL112" s="950"/>
      <c r="BM112" s="950"/>
      <c r="BN112" s="950"/>
      <c r="BO112" s="950"/>
      <c r="BP112" s="951"/>
      <c r="BQ112" s="919">
        <v>4739025</v>
      </c>
      <c r="BR112" s="920"/>
      <c r="BS112" s="920"/>
      <c r="BT112" s="920"/>
      <c r="BU112" s="920"/>
      <c r="BV112" s="920">
        <v>4146104</v>
      </c>
      <c r="BW112" s="920"/>
      <c r="BX112" s="920"/>
      <c r="BY112" s="920"/>
      <c r="BZ112" s="920"/>
      <c r="CA112" s="920">
        <v>3868104</v>
      </c>
      <c r="CB112" s="920"/>
      <c r="CC112" s="920"/>
      <c r="CD112" s="920"/>
      <c r="CE112" s="920"/>
      <c r="CF112" s="914">
        <v>37.200000000000003</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330034</v>
      </c>
      <c r="DH112" s="920"/>
      <c r="DI112" s="920"/>
      <c r="DJ112" s="920"/>
      <c r="DK112" s="920"/>
      <c r="DL112" s="920">
        <v>344387</v>
      </c>
      <c r="DM112" s="920"/>
      <c r="DN112" s="920"/>
      <c r="DO112" s="920"/>
      <c r="DP112" s="920"/>
      <c r="DQ112" s="920">
        <v>344268</v>
      </c>
      <c r="DR112" s="920"/>
      <c r="DS112" s="920"/>
      <c r="DT112" s="920"/>
      <c r="DU112" s="920"/>
      <c r="DV112" s="921">
        <v>3.3</v>
      </c>
      <c r="DW112" s="921"/>
      <c r="DX112" s="921"/>
      <c r="DY112" s="921"/>
      <c r="DZ112" s="922"/>
    </row>
    <row r="113" spans="1:130" s="199"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375083</v>
      </c>
      <c r="AB113" s="934"/>
      <c r="AC113" s="934"/>
      <c r="AD113" s="934"/>
      <c r="AE113" s="935"/>
      <c r="AF113" s="936">
        <v>390020</v>
      </c>
      <c r="AG113" s="934"/>
      <c r="AH113" s="934"/>
      <c r="AI113" s="934"/>
      <c r="AJ113" s="935"/>
      <c r="AK113" s="936">
        <v>359848</v>
      </c>
      <c r="AL113" s="934"/>
      <c r="AM113" s="934"/>
      <c r="AN113" s="934"/>
      <c r="AO113" s="935"/>
      <c r="AP113" s="937">
        <v>3.5</v>
      </c>
      <c r="AQ113" s="938"/>
      <c r="AR113" s="938"/>
      <c r="AS113" s="938"/>
      <c r="AT113" s="939"/>
      <c r="AU113" s="900"/>
      <c r="AV113" s="901"/>
      <c r="AW113" s="901"/>
      <c r="AX113" s="901"/>
      <c r="AY113" s="901"/>
      <c r="AZ113" s="949" t="s">
        <v>418</v>
      </c>
      <c r="BA113" s="950"/>
      <c r="BB113" s="950"/>
      <c r="BC113" s="950"/>
      <c r="BD113" s="950"/>
      <c r="BE113" s="950"/>
      <c r="BF113" s="950"/>
      <c r="BG113" s="950"/>
      <c r="BH113" s="950"/>
      <c r="BI113" s="950"/>
      <c r="BJ113" s="950"/>
      <c r="BK113" s="950"/>
      <c r="BL113" s="950"/>
      <c r="BM113" s="950"/>
      <c r="BN113" s="950"/>
      <c r="BO113" s="950"/>
      <c r="BP113" s="951"/>
      <c r="BQ113" s="919">
        <v>622420</v>
      </c>
      <c r="BR113" s="920"/>
      <c r="BS113" s="920"/>
      <c r="BT113" s="920"/>
      <c r="BU113" s="920"/>
      <c r="BV113" s="920">
        <v>471201</v>
      </c>
      <c r="BW113" s="920"/>
      <c r="BX113" s="920"/>
      <c r="BY113" s="920"/>
      <c r="BZ113" s="920"/>
      <c r="CA113" s="920">
        <v>377760</v>
      </c>
      <c r="CB113" s="920"/>
      <c r="CC113" s="920"/>
      <c r="CD113" s="920"/>
      <c r="CE113" s="920"/>
      <c r="CF113" s="914">
        <v>3.6</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105311</v>
      </c>
      <c r="AB114" s="959"/>
      <c r="AC114" s="959"/>
      <c r="AD114" s="959"/>
      <c r="AE114" s="960"/>
      <c r="AF114" s="961">
        <v>164145</v>
      </c>
      <c r="AG114" s="959"/>
      <c r="AH114" s="959"/>
      <c r="AI114" s="959"/>
      <c r="AJ114" s="960"/>
      <c r="AK114" s="961">
        <v>158832</v>
      </c>
      <c r="AL114" s="959"/>
      <c r="AM114" s="959"/>
      <c r="AN114" s="959"/>
      <c r="AO114" s="960"/>
      <c r="AP114" s="962">
        <v>1.5</v>
      </c>
      <c r="AQ114" s="963"/>
      <c r="AR114" s="963"/>
      <c r="AS114" s="963"/>
      <c r="AT114" s="964"/>
      <c r="AU114" s="900"/>
      <c r="AV114" s="901"/>
      <c r="AW114" s="901"/>
      <c r="AX114" s="901"/>
      <c r="AY114" s="901"/>
      <c r="AZ114" s="949" t="s">
        <v>421</v>
      </c>
      <c r="BA114" s="950"/>
      <c r="BB114" s="950"/>
      <c r="BC114" s="950"/>
      <c r="BD114" s="950"/>
      <c r="BE114" s="950"/>
      <c r="BF114" s="950"/>
      <c r="BG114" s="950"/>
      <c r="BH114" s="950"/>
      <c r="BI114" s="950"/>
      <c r="BJ114" s="950"/>
      <c r="BK114" s="950"/>
      <c r="BL114" s="950"/>
      <c r="BM114" s="950"/>
      <c r="BN114" s="950"/>
      <c r="BO114" s="950"/>
      <c r="BP114" s="951"/>
      <c r="BQ114" s="919">
        <v>2685331</v>
      </c>
      <c r="BR114" s="920"/>
      <c r="BS114" s="920"/>
      <c r="BT114" s="920"/>
      <c r="BU114" s="920"/>
      <c r="BV114" s="920">
        <v>2602137</v>
      </c>
      <c r="BW114" s="920"/>
      <c r="BX114" s="920"/>
      <c r="BY114" s="920"/>
      <c r="BZ114" s="920"/>
      <c r="CA114" s="920">
        <v>2602739</v>
      </c>
      <c r="CB114" s="920"/>
      <c r="CC114" s="920"/>
      <c r="CD114" s="920"/>
      <c r="CE114" s="920"/>
      <c r="CF114" s="914">
        <v>25</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32418</v>
      </c>
      <c r="AB115" s="934"/>
      <c r="AC115" s="934"/>
      <c r="AD115" s="934"/>
      <c r="AE115" s="935"/>
      <c r="AF115" s="936">
        <v>66663</v>
      </c>
      <c r="AG115" s="934"/>
      <c r="AH115" s="934"/>
      <c r="AI115" s="934"/>
      <c r="AJ115" s="935"/>
      <c r="AK115" s="936">
        <v>72494</v>
      </c>
      <c r="AL115" s="934"/>
      <c r="AM115" s="934"/>
      <c r="AN115" s="934"/>
      <c r="AO115" s="935"/>
      <c r="AP115" s="937">
        <v>0.7</v>
      </c>
      <c r="AQ115" s="938"/>
      <c r="AR115" s="938"/>
      <c r="AS115" s="938"/>
      <c r="AT115" s="939"/>
      <c r="AU115" s="900"/>
      <c r="AV115" s="901"/>
      <c r="AW115" s="901"/>
      <c r="AX115" s="901"/>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59386</v>
      </c>
      <c r="DH115" s="959"/>
      <c r="DI115" s="959"/>
      <c r="DJ115" s="959"/>
      <c r="DK115" s="960"/>
      <c r="DL115" s="961">
        <v>59386</v>
      </c>
      <c r="DM115" s="959"/>
      <c r="DN115" s="959"/>
      <c r="DO115" s="959"/>
      <c r="DP115" s="960"/>
      <c r="DQ115" s="961">
        <v>59386</v>
      </c>
      <c r="DR115" s="959"/>
      <c r="DS115" s="959"/>
      <c r="DT115" s="959"/>
      <c r="DU115" s="960"/>
      <c r="DV115" s="962">
        <v>0.6</v>
      </c>
      <c r="DW115" s="963"/>
      <c r="DX115" s="963"/>
      <c r="DY115" s="963"/>
      <c r="DZ115" s="964"/>
    </row>
    <row r="116" spans="1:130" s="199" customFormat="1" ht="26.25" customHeight="1" x14ac:dyDescent="0.15">
      <c r="A116" s="956"/>
      <c r="B116" s="957"/>
      <c r="C116" s="965" t="s">
        <v>426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427</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7508</v>
      </c>
      <c r="DH116" s="959"/>
      <c r="DI116" s="959"/>
      <c r="DJ116" s="959"/>
      <c r="DK116" s="960"/>
      <c r="DL116" s="961">
        <v>2101</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429</v>
      </c>
      <c r="Z117" s="886"/>
      <c r="AA117" s="976">
        <v>2848923</v>
      </c>
      <c r="AB117" s="977"/>
      <c r="AC117" s="977"/>
      <c r="AD117" s="977"/>
      <c r="AE117" s="978"/>
      <c r="AF117" s="979">
        <v>2982740</v>
      </c>
      <c r="AG117" s="977"/>
      <c r="AH117" s="977"/>
      <c r="AI117" s="977"/>
      <c r="AJ117" s="978"/>
      <c r="AK117" s="979">
        <v>2876444</v>
      </c>
      <c r="AL117" s="977"/>
      <c r="AM117" s="977"/>
      <c r="AN117" s="977"/>
      <c r="AO117" s="978"/>
      <c r="AP117" s="980"/>
      <c r="AQ117" s="981"/>
      <c r="AR117" s="981"/>
      <c r="AS117" s="981"/>
      <c r="AT117" s="982"/>
      <c r="AU117" s="900"/>
      <c r="AV117" s="901"/>
      <c r="AW117" s="901"/>
      <c r="AX117" s="901"/>
      <c r="AY117" s="901"/>
      <c r="AZ117" s="967" t="s">
        <v>430</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403</v>
      </c>
      <c r="AB118" s="885"/>
      <c r="AC118" s="885"/>
      <c r="AD118" s="885"/>
      <c r="AE118" s="886"/>
      <c r="AF118" s="884" t="s">
        <v>288</v>
      </c>
      <c r="AG118" s="885"/>
      <c r="AH118" s="885"/>
      <c r="AI118" s="885"/>
      <c r="AJ118" s="886"/>
      <c r="AK118" s="884" t="s">
        <v>287</v>
      </c>
      <c r="AL118" s="885"/>
      <c r="AM118" s="885"/>
      <c r="AN118" s="885"/>
      <c r="AO118" s="886"/>
      <c r="AP118" s="971" t="s">
        <v>404</v>
      </c>
      <c r="AQ118" s="972"/>
      <c r="AR118" s="972"/>
      <c r="AS118" s="972"/>
      <c r="AT118" s="973"/>
      <c r="AU118" s="900"/>
      <c r="AV118" s="901"/>
      <c r="AW118" s="901"/>
      <c r="AX118" s="901"/>
      <c r="AY118" s="901"/>
      <c r="AZ118" s="974" t="s">
        <v>432</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434</v>
      </c>
      <c r="BP119" s="1006"/>
      <c r="BQ119" s="997">
        <v>27142845</v>
      </c>
      <c r="BR119" s="998"/>
      <c r="BS119" s="998"/>
      <c r="BT119" s="998"/>
      <c r="BU119" s="998"/>
      <c r="BV119" s="998">
        <v>25243943</v>
      </c>
      <c r="BW119" s="998"/>
      <c r="BX119" s="998"/>
      <c r="BY119" s="998"/>
      <c r="BZ119" s="998"/>
      <c r="CA119" s="998">
        <v>24647699</v>
      </c>
      <c r="CB119" s="998"/>
      <c r="CC119" s="998"/>
      <c r="CD119" s="998"/>
      <c r="CE119" s="998"/>
      <c r="CF119" s="999"/>
      <c r="CG119" s="1000"/>
      <c r="CH119" s="1000"/>
      <c r="CI119" s="1000"/>
      <c r="CJ119" s="1001"/>
      <c r="CK119" s="947"/>
      <c r="CL119" s="948"/>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41382</v>
      </c>
      <c r="DH119" s="984"/>
      <c r="DI119" s="984"/>
      <c r="DJ119" s="984"/>
      <c r="DK119" s="985"/>
      <c r="DL119" s="983">
        <v>35168</v>
      </c>
      <c r="DM119" s="984"/>
      <c r="DN119" s="984"/>
      <c r="DO119" s="984"/>
      <c r="DP119" s="985"/>
      <c r="DQ119" s="983">
        <v>30525</v>
      </c>
      <c r="DR119" s="984"/>
      <c r="DS119" s="984"/>
      <c r="DT119" s="984"/>
      <c r="DU119" s="985"/>
      <c r="DV119" s="986">
        <v>0.3</v>
      </c>
      <c r="DW119" s="987"/>
      <c r="DX119" s="987"/>
      <c r="DY119" s="987"/>
      <c r="DZ119" s="988"/>
    </row>
    <row r="120" spans="1:130" s="199" customFormat="1" ht="26.25" customHeight="1" x14ac:dyDescent="0.15">
      <c r="A120" s="1059"/>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436</v>
      </c>
      <c r="AV120" s="990"/>
      <c r="AW120" s="990"/>
      <c r="AX120" s="990"/>
      <c r="AY120" s="991"/>
      <c r="AZ120" s="940" t="s">
        <v>437</v>
      </c>
      <c r="BA120" s="889"/>
      <c r="BB120" s="889"/>
      <c r="BC120" s="889"/>
      <c r="BD120" s="889"/>
      <c r="BE120" s="889"/>
      <c r="BF120" s="889"/>
      <c r="BG120" s="889"/>
      <c r="BH120" s="889"/>
      <c r="BI120" s="889"/>
      <c r="BJ120" s="889"/>
      <c r="BK120" s="889"/>
      <c r="BL120" s="889"/>
      <c r="BM120" s="889"/>
      <c r="BN120" s="889"/>
      <c r="BO120" s="889"/>
      <c r="BP120" s="890"/>
      <c r="BQ120" s="926">
        <v>10461272</v>
      </c>
      <c r="BR120" s="927"/>
      <c r="BS120" s="927"/>
      <c r="BT120" s="927"/>
      <c r="BU120" s="927"/>
      <c r="BV120" s="927">
        <v>10670472</v>
      </c>
      <c r="BW120" s="927"/>
      <c r="BX120" s="927"/>
      <c r="BY120" s="927"/>
      <c r="BZ120" s="927"/>
      <c r="CA120" s="927">
        <v>10404152</v>
      </c>
      <c r="CB120" s="927"/>
      <c r="CC120" s="927"/>
      <c r="CD120" s="927"/>
      <c r="CE120" s="927"/>
      <c r="CF120" s="941">
        <v>100</v>
      </c>
      <c r="CG120" s="942"/>
      <c r="CH120" s="942"/>
      <c r="CI120" s="942"/>
      <c r="CJ120" s="942"/>
      <c r="CK120" s="1007" t="s">
        <v>438</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26">
        <v>4299745</v>
      </c>
      <c r="DH120" s="927"/>
      <c r="DI120" s="927"/>
      <c r="DJ120" s="927"/>
      <c r="DK120" s="927"/>
      <c r="DL120" s="927">
        <v>4146104</v>
      </c>
      <c r="DM120" s="927"/>
      <c r="DN120" s="927"/>
      <c r="DO120" s="927"/>
      <c r="DP120" s="927"/>
      <c r="DQ120" s="927">
        <v>3868104</v>
      </c>
      <c r="DR120" s="927"/>
      <c r="DS120" s="927"/>
      <c r="DT120" s="927"/>
      <c r="DU120" s="927"/>
      <c r="DV120" s="928">
        <v>37.200000000000003</v>
      </c>
      <c r="DW120" s="928"/>
      <c r="DX120" s="928"/>
      <c r="DY120" s="928"/>
      <c r="DZ120" s="929"/>
    </row>
    <row r="121" spans="1:130" s="199" customFormat="1" ht="26.25" customHeight="1" x14ac:dyDescent="0.15">
      <c r="A121" s="1059"/>
      <c r="B121" s="946"/>
      <c r="C121" s="967" t="s">
        <v>439</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440</v>
      </c>
      <c r="BA121" s="950"/>
      <c r="BB121" s="950"/>
      <c r="BC121" s="950"/>
      <c r="BD121" s="950"/>
      <c r="BE121" s="950"/>
      <c r="BF121" s="950"/>
      <c r="BG121" s="950"/>
      <c r="BH121" s="950"/>
      <c r="BI121" s="950"/>
      <c r="BJ121" s="950"/>
      <c r="BK121" s="950"/>
      <c r="BL121" s="950"/>
      <c r="BM121" s="950"/>
      <c r="BN121" s="950"/>
      <c r="BO121" s="950"/>
      <c r="BP121" s="951"/>
      <c r="BQ121" s="919">
        <v>2086766</v>
      </c>
      <c r="BR121" s="920"/>
      <c r="BS121" s="920"/>
      <c r="BT121" s="920"/>
      <c r="BU121" s="920"/>
      <c r="BV121" s="920">
        <v>1967648</v>
      </c>
      <c r="BW121" s="920"/>
      <c r="BX121" s="920"/>
      <c r="BY121" s="920"/>
      <c r="BZ121" s="920"/>
      <c r="CA121" s="920">
        <v>1769145</v>
      </c>
      <c r="CB121" s="920"/>
      <c r="CC121" s="920"/>
      <c r="CD121" s="920"/>
      <c r="CE121" s="920"/>
      <c r="CF121" s="914">
        <v>17</v>
      </c>
      <c r="CG121" s="915"/>
      <c r="CH121" s="915"/>
      <c r="CI121" s="915"/>
      <c r="CJ121" s="915"/>
      <c r="CK121" s="1010"/>
      <c r="CL121" s="1011"/>
      <c r="CM121" s="1011"/>
      <c r="CN121" s="1011"/>
      <c r="CO121" s="1012"/>
      <c r="CP121" s="1020" t="s">
        <v>383</v>
      </c>
      <c r="CQ121" s="1021"/>
      <c r="CR121" s="1021"/>
      <c r="CS121" s="1021"/>
      <c r="CT121" s="1021"/>
      <c r="CU121" s="1021"/>
      <c r="CV121" s="1021"/>
      <c r="CW121" s="1021"/>
      <c r="CX121" s="1021"/>
      <c r="CY121" s="1021"/>
      <c r="CZ121" s="1021"/>
      <c r="DA121" s="1021"/>
      <c r="DB121" s="1021"/>
      <c r="DC121" s="1021"/>
      <c r="DD121" s="1021"/>
      <c r="DE121" s="1021"/>
      <c r="DF121" s="1022"/>
      <c r="DG121" s="919" t="s">
        <v>112</v>
      </c>
      <c r="DH121" s="920"/>
      <c r="DI121" s="920"/>
      <c r="DJ121" s="920"/>
      <c r="DK121" s="920"/>
      <c r="DL121" s="920" t="s">
        <v>112</v>
      </c>
      <c r="DM121" s="920"/>
      <c r="DN121" s="920"/>
      <c r="DO121" s="920"/>
      <c r="DP121" s="920"/>
      <c r="DQ121" s="920" t="s">
        <v>112</v>
      </c>
      <c r="DR121" s="920"/>
      <c r="DS121" s="920"/>
      <c r="DT121" s="920"/>
      <c r="DU121" s="920"/>
      <c r="DV121" s="921" t="s">
        <v>112</v>
      </c>
      <c r="DW121" s="921"/>
      <c r="DX121" s="921"/>
      <c r="DY121" s="921"/>
      <c r="DZ121" s="922"/>
    </row>
    <row r="122" spans="1:130" s="199" customFormat="1" ht="26.25" customHeight="1" x14ac:dyDescent="0.15">
      <c r="A122" s="1059"/>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1512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441</v>
      </c>
      <c r="BA122" s="965"/>
      <c r="BB122" s="965"/>
      <c r="BC122" s="965"/>
      <c r="BD122" s="965"/>
      <c r="BE122" s="965"/>
      <c r="BF122" s="965"/>
      <c r="BG122" s="965"/>
      <c r="BH122" s="965"/>
      <c r="BI122" s="965"/>
      <c r="BJ122" s="965"/>
      <c r="BK122" s="965"/>
      <c r="BL122" s="965"/>
      <c r="BM122" s="965"/>
      <c r="BN122" s="965"/>
      <c r="BO122" s="965"/>
      <c r="BP122" s="966"/>
      <c r="BQ122" s="997">
        <v>19570438</v>
      </c>
      <c r="BR122" s="998"/>
      <c r="BS122" s="998"/>
      <c r="BT122" s="998"/>
      <c r="BU122" s="998"/>
      <c r="BV122" s="998">
        <v>18778244</v>
      </c>
      <c r="BW122" s="998"/>
      <c r="BX122" s="998"/>
      <c r="BY122" s="998"/>
      <c r="BZ122" s="998"/>
      <c r="CA122" s="998">
        <v>18200689</v>
      </c>
      <c r="CB122" s="998"/>
      <c r="CC122" s="998"/>
      <c r="CD122" s="998"/>
      <c r="CE122" s="998"/>
      <c r="CF122" s="1018">
        <v>175</v>
      </c>
      <c r="CG122" s="1019"/>
      <c r="CH122" s="1019"/>
      <c r="CI122" s="1019"/>
      <c r="CJ122" s="1019"/>
      <c r="CK122" s="1010"/>
      <c r="CL122" s="1011"/>
      <c r="CM122" s="1011"/>
      <c r="CN122" s="1011"/>
      <c r="CO122" s="1012"/>
      <c r="CP122" s="1020" t="s">
        <v>384</v>
      </c>
      <c r="CQ122" s="1021"/>
      <c r="CR122" s="1021"/>
      <c r="CS122" s="1021"/>
      <c r="CT122" s="1021"/>
      <c r="CU122" s="1021"/>
      <c r="CV122" s="1021"/>
      <c r="CW122" s="1021"/>
      <c r="CX122" s="1021"/>
      <c r="CY122" s="1021"/>
      <c r="CZ122" s="1021"/>
      <c r="DA122" s="1021"/>
      <c r="DB122" s="1021"/>
      <c r="DC122" s="1021"/>
      <c r="DD122" s="1021"/>
      <c r="DE122" s="1021"/>
      <c r="DF122" s="1022"/>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9" customFormat="1" ht="26.25" customHeight="1" x14ac:dyDescent="0.15">
      <c r="A123" s="1059"/>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6907</v>
      </c>
      <c r="AB123" s="959"/>
      <c r="AC123" s="959"/>
      <c r="AD123" s="959"/>
      <c r="AE123" s="960"/>
      <c r="AF123" s="961">
        <v>5587</v>
      </c>
      <c r="AG123" s="959"/>
      <c r="AH123" s="959"/>
      <c r="AI123" s="959"/>
      <c r="AJ123" s="960"/>
      <c r="AK123" s="961">
        <v>2133</v>
      </c>
      <c r="AL123" s="959"/>
      <c r="AM123" s="959"/>
      <c r="AN123" s="959"/>
      <c r="AO123" s="960"/>
      <c r="AP123" s="962">
        <v>0</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442</v>
      </c>
      <c r="BP123" s="1006"/>
      <c r="BQ123" s="1065">
        <v>32118476</v>
      </c>
      <c r="BR123" s="1066"/>
      <c r="BS123" s="1066"/>
      <c r="BT123" s="1066"/>
      <c r="BU123" s="1066"/>
      <c r="BV123" s="1066">
        <v>31416364</v>
      </c>
      <c r="BW123" s="1066"/>
      <c r="BX123" s="1066"/>
      <c r="BY123" s="1066"/>
      <c r="BZ123" s="1066"/>
      <c r="CA123" s="1066">
        <v>30373986</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x14ac:dyDescent="0.2">
      <c r="A124" s="1059"/>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443</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112</v>
      </c>
      <c r="BR124" s="1028"/>
      <c r="BS124" s="1028"/>
      <c r="BT124" s="1028"/>
      <c r="BU124" s="1028"/>
      <c r="BV124" s="1028" t="s">
        <v>112</v>
      </c>
      <c r="BW124" s="1028"/>
      <c r="BX124" s="1028"/>
      <c r="BY124" s="1028"/>
      <c r="BZ124" s="1028"/>
      <c r="CA124" s="1028" t="s">
        <v>112</v>
      </c>
      <c r="CB124" s="1028"/>
      <c r="CC124" s="1028"/>
      <c r="CD124" s="1028"/>
      <c r="CE124" s="1028"/>
      <c r="CF124" s="1029"/>
      <c r="CG124" s="1030"/>
      <c r="CH124" s="1030"/>
      <c r="CI124" s="1030"/>
      <c r="CJ124" s="1031"/>
      <c r="CK124" s="1013"/>
      <c r="CL124" s="1013"/>
      <c r="CM124" s="1013"/>
      <c r="CN124" s="1013"/>
      <c r="CO124" s="1014"/>
      <c r="CP124" s="1020" t="s">
        <v>444</v>
      </c>
      <c r="CQ124" s="1021"/>
      <c r="CR124" s="1021"/>
      <c r="CS124" s="1021"/>
      <c r="CT124" s="1021"/>
      <c r="CU124" s="1021"/>
      <c r="CV124" s="1021"/>
      <c r="CW124" s="1021"/>
      <c r="CX124" s="1021"/>
      <c r="CY124" s="1021"/>
      <c r="CZ124" s="1021"/>
      <c r="DA124" s="1021"/>
      <c r="DB124" s="1021"/>
      <c r="DC124" s="1021"/>
      <c r="DD124" s="1021"/>
      <c r="DE124" s="1021"/>
      <c r="DF124" s="1022"/>
      <c r="DG124" s="1005">
        <v>439280</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15">
      <c r="A125" s="1059"/>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445</v>
      </c>
      <c r="CL125" s="1008"/>
      <c r="CM125" s="1008"/>
      <c r="CN125" s="1008"/>
      <c r="CO125" s="1009"/>
      <c r="CP125" s="940" t="s">
        <v>446</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20092</v>
      </c>
      <c r="AB126" s="959"/>
      <c r="AC126" s="959"/>
      <c r="AD126" s="959"/>
      <c r="AE126" s="960"/>
      <c r="AF126" s="961">
        <v>58165</v>
      </c>
      <c r="AG126" s="959"/>
      <c r="AH126" s="959"/>
      <c r="AI126" s="959"/>
      <c r="AJ126" s="960"/>
      <c r="AK126" s="961">
        <v>66005</v>
      </c>
      <c r="AL126" s="959"/>
      <c r="AM126" s="959"/>
      <c r="AN126" s="959"/>
      <c r="AO126" s="960"/>
      <c r="AP126" s="962">
        <v>0.6</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3907</v>
      </c>
      <c r="AB127" s="959"/>
      <c r="AC127" s="959"/>
      <c r="AD127" s="959"/>
      <c r="AE127" s="960"/>
      <c r="AF127" s="961">
        <v>2911</v>
      </c>
      <c r="AG127" s="959"/>
      <c r="AH127" s="959"/>
      <c r="AI127" s="959"/>
      <c r="AJ127" s="960"/>
      <c r="AK127" s="961">
        <v>4356</v>
      </c>
      <c r="AL127" s="959"/>
      <c r="AM127" s="959"/>
      <c r="AN127" s="959"/>
      <c r="AO127" s="960"/>
      <c r="AP127" s="962">
        <v>0</v>
      </c>
      <c r="AQ127" s="963"/>
      <c r="AR127" s="963"/>
      <c r="AS127" s="963"/>
      <c r="AT127" s="964"/>
      <c r="AU127" s="235"/>
      <c r="AV127" s="235"/>
      <c r="AW127" s="235"/>
      <c r="AX127" s="1032" t="s">
        <v>449</v>
      </c>
      <c r="AY127" s="1033"/>
      <c r="AZ127" s="1033"/>
      <c r="BA127" s="1033"/>
      <c r="BB127" s="1033"/>
      <c r="BC127" s="1033"/>
      <c r="BD127" s="1033"/>
      <c r="BE127" s="1034"/>
      <c r="BF127" s="1035" t="s">
        <v>450</v>
      </c>
      <c r="BG127" s="1033"/>
      <c r="BH127" s="1033"/>
      <c r="BI127" s="1033"/>
      <c r="BJ127" s="1033"/>
      <c r="BK127" s="1033"/>
      <c r="BL127" s="1034"/>
      <c r="BM127" s="1035" t="s">
        <v>451</v>
      </c>
      <c r="BN127" s="1033"/>
      <c r="BO127" s="1033"/>
      <c r="BP127" s="1033"/>
      <c r="BQ127" s="1033"/>
      <c r="BR127" s="1033"/>
      <c r="BS127" s="1034"/>
      <c r="BT127" s="1035" t="s">
        <v>452</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453</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454</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455</v>
      </c>
      <c r="X128" s="1045"/>
      <c r="Y128" s="1045"/>
      <c r="Z128" s="1046"/>
      <c r="AA128" s="1047">
        <v>156410</v>
      </c>
      <c r="AB128" s="1048"/>
      <c r="AC128" s="1048"/>
      <c r="AD128" s="1048"/>
      <c r="AE128" s="1049"/>
      <c r="AF128" s="1050">
        <v>153238</v>
      </c>
      <c r="AG128" s="1048"/>
      <c r="AH128" s="1048"/>
      <c r="AI128" s="1048"/>
      <c r="AJ128" s="1049"/>
      <c r="AK128" s="1050">
        <v>158986</v>
      </c>
      <c r="AL128" s="1048"/>
      <c r="AM128" s="1048"/>
      <c r="AN128" s="1048"/>
      <c r="AO128" s="1049"/>
      <c r="AP128" s="1051"/>
      <c r="AQ128" s="1052"/>
      <c r="AR128" s="1052"/>
      <c r="AS128" s="1052"/>
      <c r="AT128" s="1053"/>
      <c r="AU128" s="235"/>
      <c r="AV128" s="235"/>
      <c r="AW128" s="235"/>
      <c r="AX128" s="888" t="s">
        <v>456</v>
      </c>
      <c r="AY128" s="889"/>
      <c r="AZ128" s="889"/>
      <c r="BA128" s="889"/>
      <c r="BB128" s="889"/>
      <c r="BC128" s="889"/>
      <c r="BD128" s="889"/>
      <c r="BE128" s="890"/>
      <c r="BF128" s="1054" t="s">
        <v>112</v>
      </c>
      <c r="BG128" s="1055"/>
      <c r="BH128" s="1055"/>
      <c r="BI128" s="1055"/>
      <c r="BJ128" s="1055"/>
      <c r="BK128" s="1055"/>
      <c r="BL128" s="1056"/>
      <c r="BM128" s="1054">
        <v>12.99</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457</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458</v>
      </c>
      <c r="X129" s="1074"/>
      <c r="Y129" s="1074"/>
      <c r="Z129" s="1075"/>
      <c r="AA129" s="958">
        <v>12431433</v>
      </c>
      <c r="AB129" s="959"/>
      <c r="AC129" s="959"/>
      <c r="AD129" s="959"/>
      <c r="AE129" s="960"/>
      <c r="AF129" s="961">
        <v>12714551</v>
      </c>
      <c r="AG129" s="959"/>
      <c r="AH129" s="959"/>
      <c r="AI129" s="959"/>
      <c r="AJ129" s="960"/>
      <c r="AK129" s="961">
        <v>12551189</v>
      </c>
      <c r="AL129" s="959"/>
      <c r="AM129" s="959"/>
      <c r="AN129" s="959"/>
      <c r="AO129" s="960"/>
      <c r="AP129" s="1076"/>
      <c r="AQ129" s="1077"/>
      <c r="AR129" s="1077"/>
      <c r="AS129" s="1077"/>
      <c r="AT129" s="1078"/>
      <c r="AU129" s="237"/>
      <c r="AV129" s="237"/>
      <c r="AW129" s="237"/>
      <c r="AX129" s="1067" t="s">
        <v>459</v>
      </c>
      <c r="AY129" s="950"/>
      <c r="AZ129" s="950"/>
      <c r="BA129" s="950"/>
      <c r="BB129" s="950"/>
      <c r="BC129" s="950"/>
      <c r="BD129" s="950"/>
      <c r="BE129" s="951"/>
      <c r="BF129" s="1068" t="s">
        <v>112</v>
      </c>
      <c r="BG129" s="1069"/>
      <c r="BH129" s="1069"/>
      <c r="BI129" s="1069"/>
      <c r="BJ129" s="1069"/>
      <c r="BK129" s="1069"/>
      <c r="BL129" s="1070"/>
      <c r="BM129" s="1068">
        <v>17.989999999999998</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461</v>
      </c>
      <c r="X130" s="1074"/>
      <c r="Y130" s="1074"/>
      <c r="Z130" s="1075"/>
      <c r="AA130" s="958">
        <v>2093112</v>
      </c>
      <c r="AB130" s="959"/>
      <c r="AC130" s="959"/>
      <c r="AD130" s="959"/>
      <c r="AE130" s="960"/>
      <c r="AF130" s="961">
        <v>2150873</v>
      </c>
      <c r="AG130" s="959"/>
      <c r="AH130" s="959"/>
      <c r="AI130" s="959"/>
      <c r="AJ130" s="960"/>
      <c r="AK130" s="961">
        <v>2151358</v>
      </c>
      <c r="AL130" s="959"/>
      <c r="AM130" s="959"/>
      <c r="AN130" s="959"/>
      <c r="AO130" s="960"/>
      <c r="AP130" s="1076"/>
      <c r="AQ130" s="1077"/>
      <c r="AR130" s="1077"/>
      <c r="AS130" s="1077"/>
      <c r="AT130" s="1078"/>
      <c r="AU130" s="237"/>
      <c r="AV130" s="237"/>
      <c r="AW130" s="237"/>
      <c r="AX130" s="1067" t="s">
        <v>462</v>
      </c>
      <c r="AY130" s="950"/>
      <c r="AZ130" s="950"/>
      <c r="BA130" s="950"/>
      <c r="BB130" s="950"/>
      <c r="BC130" s="950"/>
      <c r="BD130" s="950"/>
      <c r="BE130" s="951"/>
      <c r="BF130" s="1104">
        <v>5.8</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463</v>
      </c>
      <c r="X131" s="1112"/>
      <c r="Y131" s="1112"/>
      <c r="Z131" s="1113"/>
      <c r="AA131" s="1005">
        <v>10338321</v>
      </c>
      <c r="AB131" s="984"/>
      <c r="AC131" s="984"/>
      <c r="AD131" s="984"/>
      <c r="AE131" s="985"/>
      <c r="AF131" s="983">
        <v>10563678</v>
      </c>
      <c r="AG131" s="984"/>
      <c r="AH131" s="984"/>
      <c r="AI131" s="984"/>
      <c r="AJ131" s="985"/>
      <c r="AK131" s="983">
        <v>10399831</v>
      </c>
      <c r="AL131" s="984"/>
      <c r="AM131" s="984"/>
      <c r="AN131" s="984"/>
      <c r="AO131" s="985"/>
      <c r="AP131" s="1114"/>
      <c r="AQ131" s="1115"/>
      <c r="AR131" s="1115"/>
      <c r="AS131" s="1115"/>
      <c r="AT131" s="1116"/>
      <c r="AU131" s="237"/>
      <c r="AV131" s="237"/>
      <c r="AW131" s="237"/>
      <c r="AX131" s="1086" t="s">
        <v>464</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465</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466</v>
      </c>
      <c r="W132" s="1097"/>
      <c r="X132" s="1097"/>
      <c r="Y132" s="1097"/>
      <c r="Z132" s="1098"/>
      <c r="AA132" s="1099">
        <v>5.7978563440000004</v>
      </c>
      <c r="AB132" s="1100"/>
      <c r="AC132" s="1100"/>
      <c r="AD132" s="1100"/>
      <c r="AE132" s="1101"/>
      <c r="AF132" s="1102">
        <v>6.4241734739999998</v>
      </c>
      <c r="AG132" s="1100"/>
      <c r="AH132" s="1100"/>
      <c r="AI132" s="1100"/>
      <c r="AJ132" s="1101"/>
      <c r="AK132" s="1102">
        <v>5.4433576849999996</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467</v>
      </c>
      <c r="W133" s="1080"/>
      <c r="X133" s="1080"/>
      <c r="Y133" s="1080"/>
      <c r="Z133" s="1081"/>
      <c r="AA133" s="1082">
        <v>7.3</v>
      </c>
      <c r="AB133" s="1083"/>
      <c r="AC133" s="1083"/>
      <c r="AD133" s="1083"/>
      <c r="AE133" s="1084"/>
      <c r="AF133" s="1082">
        <v>6.7</v>
      </c>
      <c r="AG133" s="1083"/>
      <c r="AH133" s="1083"/>
      <c r="AI133" s="1083"/>
      <c r="AJ133" s="1084"/>
      <c r="AK133" s="1082">
        <v>5.8</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20" t="s">
        <v>470</v>
      </c>
      <c r="L7" s="256"/>
      <c r="M7" s="257" t="s">
        <v>471</v>
      </c>
      <c r="N7" s="258"/>
    </row>
    <row r="8" spans="1:16" x14ac:dyDescent="0.15">
      <c r="A8" s="250"/>
      <c r="B8" s="246"/>
      <c r="C8" s="246"/>
      <c r="D8" s="246"/>
      <c r="E8" s="246"/>
      <c r="F8" s="246"/>
      <c r="G8" s="259"/>
      <c r="H8" s="260"/>
      <c r="I8" s="260"/>
      <c r="J8" s="261"/>
      <c r="K8" s="1121"/>
      <c r="L8" s="262" t="s">
        <v>472</v>
      </c>
      <c r="M8" s="263" t="s">
        <v>473</v>
      </c>
      <c r="N8" s="264" t="s">
        <v>474</v>
      </c>
    </row>
    <row r="9" spans="1:16" x14ac:dyDescent="0.15">
      <c r="A9" s="250"/>
      <c r="B9" s="246"/>
      <c r="C9" s="246"/>
      <c r="D9" s="246"/>
      <c r="E9" s="246"/>
      <c r="F9" s="246"/>
      <c r="G9" s="1122" t="s">
        <v>475</v>
      </c>
      <c r="H9" s="1123"/>
      <c r="I9" s="1123"/>
      <c r="J9" s="1124"/>
      <c r="K9" s="265">
        <v>1909905</v>
      </c>
      <c r="L9" s="266">
        <v>40480</v>
      </c>
      <c r="M9" s="267">
        <v>88814</v>
      </c>
      <c r="N9" s="268">
        <v>-54.4</v>
      </c>
    </row>
    <row r="10" spans="1:16" x14ac:dyDescent="0.15">
      <c r="A10" s="250"/>
      <c r="B10" s="246"/>
      <c r="C10" s="246"/>
      <c r="D10" s="246"/>
      <c r="E10" s="246"/>
      <c r="F10" s="246"/>
      <c r="G10" s="1122" t="s">
        <v>476</v>
      </c>
      <c r="H10" s="1123"/>
      <c r="I10" s="1123"/>
      <c r="J10" s="1124"/>
      <c r="K10" s="269">
        <v>202116</v>
      </c>
      <c r="L10" s="270">
        <v>4284</v>
      </c>
      <c r="M10" s="271">
        <v>7348</v>
      </c>
      <c r="N10" s="272">
        <v>-41.7</v>
      </c>
    </row>
    <row r="11" spans="1:16" ht="13.5" customHeight="1" x14ac:dyDescent="0.15">
      <c r="A11" s="250"/>
      <c r="B11" s="246"/>
      <c r="C11" s="246"/>
      <c r="D11" s="246"/>
      <c r="E11" s="246"/>
      <c r="F11" s="246"/>
      <c r="G11" s="1122" t="s">
        <v>477</v>
      </c>
      <c r="H11" s="1123"/>
      <c r="I11" s="1123"/>
      <c r="J11" s="1124"/>
      <c r="K11" s="269">
        <v>670922</v>
      </c>
      <c r="L11" s="270">
        <v>14220</v>
      </c>
      <c r="M11" s="271">
        <v>9064</v>
      </c>
      <c r="N11" s="272">
        <v>56.9</v>
      </c>
    </row>
    <row r="12" spans="1:16" ht="13.5" customHeight="1" x14ac:dyDescent="0.15">
      <c r="A12" s="250"/>
      <c r="B12" s="246"/>
      <c r="C12" s="246"/>
      <c r="D12" s="246"/>
      <c r="E12" s="246"/>
      <c r="F12" s="246"/>
      <c r="G12" s="1122" t="s">
        <v>478</v>
      </c>
      <c r="H12" s="1123"/>
      <c r="I12" s="1123"/>
      <c r="J12" s="1124"/>
      <c r="K12" s="269" t="s">
        <v>479</v>
      </c>
      <c r="L12" s="270" t="s">
        <v>479</v>
      </c>
      <c r="M12" s="271">
        <v>917</v>
      </c>
      <c r="N12" s="272" t="s">
        <v>479</v>
      </c>
    </row>
    <row r="13" spans="1:16" ht="13.5" customHeight="1" x14ac:dyDescent="0.15">
      <c r="A13" s="250"/>
      <c r="B13" s="246"/>
      <c r="C13" s="246"/>
      <c r="D13" s="246"/>
      <c r="E13" s="246"/>
      <c r="F13" s="246"/>
      <c r="G13" s="1122" t="s">
        <v>480</v>
      </c>
      <c r="H13" s="1123"/>
      <c r="I13" s="1123"/>
      <c r="J13" s="1124"/>
      <c r="K13" s="269" t="s">
        <v>479</v>
      </c>
      <c r="L13" s="270" t="s">
        <v>479</v>
      </c>
      <c r="M13" s="271">
        <v>11</v>
      </c>
      <c r="N13" s="272" t="s">
        <v>479</v>
      </c>
    </row>
    <row r="14" spans="1:16" ht="13.5" customHeight="1" x14ac:dyDescent="0.15">
      <c r="A14" s="250"/>
      <c r="B14" s="246"/>
      <c r="C14" s="246"/>
      <c r="D14" s="246"/>
      <c r="E14" s="246"/>
      <c r="F14" s="246"/>
      <c r="G14" s="1122" t="s">
        <v>481</v>
      </c>
      <c r="H14" s="1123"/>
      <c r="I14" s="1123"/>
      <c r="J14" s="1124"/>
      <c r="K14" s="269">
        <v>52623</v>
      </c>
      <c r="L14" s="270">
        <v>1115</v>
      </c>
      <c r="M14" s="271">
        <v>3976</v>
      </c>
      <c r="N14" s="272">
        <v>-72</v>
      </c>
    </row>
    <row r="15" spans="1:16" ht="13.5" customHeight="1" x14ac:dyDescent="0.15">
      <c r="A15" s="250"/>
      <c r="B15" s="246"/>
      <c r="C15" s="246"/>
      <c r="D15" s="246"/>
      <c r="E15" s="246"/>
      <c r="F15" s="246"/>
      <c r="G15" s="1122" t="s">
        <v>482</v>
      </c>
      <c r="H15" s="1123"/>
      <c r="I15" s="1123"/>
      <c r="J15" s="1124"/>
      <c r="K15" s="269">
        <v>1928</v>
      </c>
      <c r="L15" s="270">
        <v>41</v>
      </c>
      <c r="M15" s="271">
        <v>2094</v>
      </c>
      <c r="N15" s="272">
        <v>-98</v>
      </c>
    </row>
    <row r="16" spans="1:16" x14ac:dyDescent="0.15">
      <c r="A16" s="250"/>
      <c r="B16" s="246"/>
      <c r="C16" s="246"/>
      <c r="D16" s="246"/>
      <c r="E16" s="246"/>
      <c r="F16" s="246"/>
      <c r="G16" s="1125" t="s">
        <v>483</v>
      </c>
      <c r="H16" s="1126"/>
      <c r="I16" s="1126"/>
      <c r="J16" s="1127"/>
      <c r="K16" s="270">
        <v>-150490</v>
      </c>
      <c r="L16" s="270">
        <v>-3190</v>
      </c>
      <c r="M16" s="271">
        <v>-9674</v>
      </c>
      <c r="N16" s="272">
        <v>-67</v>
      </c>
    </row>
    <row r="17" spans="1:16" x14ac:dyDescent="0.15">
      <c r="A17" s="250"/>
      <c r="B17" s="246"/>
      <c r="C17" s="246"/>
      <c r="D17" s="246"/>
      <c r="E17" s="246"/>
      <c r="F17" s="246"/>
      <c r="G17" s="1125" t="s">
        <v>171</v>
      </c>
      <c r="H17" s="1126"/>
      <c r="I17" s="1126"/>
      <c r="J17" s="1127"/>
      <c r="K17" s="270">
        <v>2687004</v>
      </c>
      <c r="L17" s="270">
        <v>56951</v>
      </c>
      <c r="M17" s="271">
        <v>102550</v>
      </c>
      <c r="N17" s="272">
        <v>-44.5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17" t="s">
        <v>488</v>
      </c>
      <c r="H21" s="1118"/>
      <c r="I21" s="1118"/>
      <c r="J21" s="1119"/>
      <c r="K21" s="282">
        <v>4.5999999999999996</v>
      </c>
      <c r="L21" s="283">
        <v>9.9600000000000009</v>
      </c>
      <c r="M21" s="284">
        <v>-5.36</v>
      </c>
      <c r="N21" s="251"/>
      <c r="O21" s="285"/>
      <c r="P21" s="281"/>
    </row>
    <row r="22" spans="1:16" s="286" customFormat="1" x14ac:dyDescent="0.15">
      <c r="A22" s="281"/>
      <c r="B22" s="251"/>
      <c r="C22" s="251"/>
      <c r="D22" s="251"/>
      <c r="E22" s="251"/>
      <c r="F22" s="251"/>
      <c r="G22" s="1117" t="s">
        <v>489</v>
      </c>
      <c r="H22" s="1118"/>
      <c r="I22" s="1118"/>
      <c r="J22" s="1119"/>
      <c r="K22" s="287">
        <v>97.1</v>
      </c>
      <c r="L22" s="288">
        <v>97.8</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0" t="s">
        <v>470</v>
      </c>
      <c r="L30" s="256"/>
      <c r="M30" s="257" t="s">
        <v>471</v>
      </c>
      <c r="N30" s="258"/>
    </row>
    <row r="31" spans="1:16" x14ac:dyDescent="0.15">
      <c r="A31" s="250"/>
      <c r="B31" s="246"/>
      <c r="C31" s="246"/>
      <c r="D31" s="246"/>
      <c r="E31" s="246"/>
      <c r="F31" s="246"/>
      <c r="G31" s="259"/>
      <c r="H31" s="260"/>
      <c r="I31" s="260"/>
      <c r="J31" s="261"/>
      <c r="K31" s="1121"/>
      <c r="L31" s="262" t="s">
        <v>472</v>
      </c>
      <c r="M31" s="263" t="s">
        <v>473</v>
      </c>
      <c r="N31" s="264" t="s">
        <v>474</v>
      </c>
    </row>
    <row r="32" spans="1:16" ht="27" customHeight="1" x14ac:dyDescent="0.15">
      <c r="A32" s="250"/>
      <c r="B32" s="246"/>
      <c r="C32" s="246"/>
      <c r="D32" s="246"/>
      <c r="E32" s="246"/>
      <c r="F32" s="246"/>
      <c r="G32" s="1133" t="s">
        <v>493</v>
      </c>
      <c r="H32" s="1134"/>
      <c r="I32" s="1134"/>
      <c r="J32" s="1135"/>
      <c r="K32" s="296">
        <v>2285270</v>
      </c>
      <c r="L32" s="296">
        <v>48436</v>
      </c>
      <c r="M32" s="297">
        <v>68120</v>
      </c>
      <c r="N32" s="298">
        <v>-28.9</v>
      </c>
    </row>
    <row r="33" spans="1:16" ht="13.5" customHeight="1" x14ac:dyDescent="0.15">
      <c r="A33" s="250"/>
      <c r="B33" s="246"/>
      <c r="C33" s="246"/>
      <c r="D33" s="246"/>
      <c r="E33" s="246"/>
      <c r="F33" s="246"/>
      <c r="G33" s="1133" t="s">
        <v>494</v>
      </c>
      <c r="H33" s="1134"/>
      <c r="I33" s="1134"/>
      <c r="J33" s="1135"/>
      <c r="K33" s="296" t="s">
        <v>479</v>
      </c>
      <c r="L33" s="296" t="s">
        <v>479</v>
      </c>
      <c r="M33" s="297" t="s">
        <v>479</v>
      </c>
      <c r="N33" s="298" t="s">
        <v>479</v>
      </c>
    </row>
    <row r="34" spans="1:16" ht="27" customHeight="1" x14ac:dyDescent="0.15">
      <c r="A34" s="250"/>
      <c r="B34" s="246"/>
      <c r="C34" s="246"/>
      <c r="D34" s="246"/>
      <c r="E34" s="246"/>
      <c r="F34" s="246"/>
      <c r="G34" s="1133" t="s">
        <v>495</v>
      </c>
      <c r="H34" s="1134"/>
      <c r="I34" s="1134"/>
      <c r="J34" s="1135"/>
      <c r="K34" s="296" t="s">
        <v>479</v>
      </c>
      <c r="L34" s="296" t="s">
        <v>479</v>
      </c>
      <c r="M34" s="297">
        <v>13</v>
      </c>
      <c r="N34" s="298" t="s">
        <v>479</v>
      </c>
    </row>
    <row r="35" spans="1:16" ht="27" customHeight="1" x14ac:dyDescent="0.15">
      <c r="A35" s="250"/>
      <c r="B35" s="246"/>
      <c r="C35" s="246"/>
      <c r="D35" s="246"/>
      <c r="E35" s="246"/>
      <c r="F35" s="246"/>
      <c r="G35" s="1133" t="s">
        <v>496</v>
      </c>
      <c r="H35" s="1134"/>
      <c r="I35" s="1134"/>
      <c r="J35" s="1135"/>
      <c r="K35" s="296">
        <v>359848</v>
      </c>
      <c r="L35" s="296">
        <v>7627</v>
      </c>
      <c r="M35" s="297">
        <v>17609</v>
      </c>
      <c r="N35" s="298">
        <v>-56.7</v>
      </c>
    </row>
    <row r="36" spans="1:16" ht="27" customHeight="1" x14ac:dyDescent="0.15">
      <c r="A36" s="250"/>
      <c r="B36" s="246"/>
      <c r="C36" s="246"/>
      <c r="D36" s="246"/>
      <c r="E36" s="246"/>
      <c r="F36" s="246"/>
      <c r="G36" s="1133" t="s">
        <v>497</v>
      </c>
      <c r="H36" s="1134"/>
      <c r="I36" s="1134"/>
      <c r="J36" s="1135"/>
      <c r="K36" s="296">
        <v>158832</v>
      </c>
      <c r="L36" s="296">
        <v>3366</v>
      </c>
      <c r="M36" s="297">
        <v>2944</v>
      </c>
      <c r="N36" s="298">
        <v>14.3</v>
      </c>
    </row>
    <row r="37" spans="1:16" ht="13.5" customHeight="1" x14ac:dyDescent="0.15">
      <c r="A37" s="250"/>
      <c r="B37" s="246"/>
      <c r="C37" s="246"/>
      <c r="D37" s="246"/>
      <c r="E37" s="246"/>
      <c r="F37" s="246"/>
      <c r="G37" s="1133" t="s">
        <v>498</v>
      </c>
      <c r="H37" s="1134"/>
      <c r="I37" s="1134"/>
      <c r="J37" s="1135"/>
      <c r="K37" s="296">
        <v>72494</v>
      </c>
      <c r="L37" s="296">
        <v>1537</v>
      </c>
      <c r="M37" s="297">
        <v>1200</v>
      </c>
      <c r="N37" s="298">
        <v>28.1</v>
      </c>
    </row>
    <row r="38" spans="1:16" ht="27" customHeight="1" x14ac:dyDescent="0.15">
      <c r="A38" s="250"/>
      <c r="B38" s="246"/>
      <c r="C38" s="246"/>
      <c r="D38" s="246"/>
      <c r="E38" s="246"/>
      <c r="F38" s="246"/>
      <c r="G38" s="1136" t="s">
        <v>499</v>
      </c>
      <c r="H38" s="1137"/>
      <c r="I38" s="1137"/>
      <c r="J38" s="1138"/>
      <c r="K38" s="299" t="s">
        <v>479</v>
      </c>
      <c r="L38" s="299" t="s">
        <v>479</v>
      </c>
      <c r="M38" s="300">
        <v>5</v>
      </c>
      <c r="N38" s="301" t="s">
        <v>479</v>
      </c>
      <c r="O38" s="295"/>
    </row>
    <row r="39" spans="1:16" x14ac:dyDescent="0.15">
      <c r="A39" s="250"/>
      <c r="B39" s="246"/>
      <c r="C39" s="246"/>
      <c r="D39" s="246"/>
      <c r="E39" s="246"/>
      <c r="F39" s="246"/>
      <c r="G39" s="1136" t="s">
        <v>500</v>
      </c>
      <c r="H39" s="1137"/>
      <c r="I39" s="1137"/>
      <c r="J39" s="1138"/>
      <c r="K39" s="302">
        <v>-158986</v>
      </c>
      <c r="L39" s="302">
        <v>-3370</v>
      </c>
      <c r="M39" s="303">
        <v>-3946</v>
      </c>
      <c r="N39" s="304">
        <v>-14.6</v>
      </c>
      <c r="O39" s="295"/>
    </row>
    <row r="40" spans="1:16" ht="27" customHeight="1" x14ac:dyDescent="0.15">
      <c r="A40" s="250"/>
      <c r="B40" s="246"/>
      <c r="C40" s="246"/>
      <c r="D40" s="246"/>
      <c r="E40" s="246"/>
      <c r="F40" s="246"/>
      <c r="G40" s="1133" t="s">
        <v>501</v>
      </c>
      <c r="H40" s="1134"/>
      <c r="I40" s="1134"/>
      <c r="J40" s="1135"/>
      <c r="K40" s="302">
        <v>-2151358</v>
      </c>
      <c r="L40" s="302">
        <v>-45598</v>
      </c>
      <c r="M40" s="303">
        <v>-59158</v>
      </c>
      <c r="N40" s="304">
        <v>-22.9</v>
      </c>
      <c r="O40" s="295"/>
    </row>
    <row r="41" spans="1:16" x14ac:dyDescent="0.15">
      <c r="A41" s="250"/>
      <c r="B41" s="246"/>
      <c r="C41" s="246"/>
      <c r="D41" s="246"/>
      <c r="E41" s="246"/>
      <c r="F41" s="246"/>
      <c r="G41" s="1139" t="s">
        <v>282</v>
      </c>
      <c r="H41" s="1140"/>
      <c r="I41" s="1140"/>
      <c r="J41" s="1141"/>
      <c r="K41" s="296">
        <v>566100</v>
      </c>
      <c r="L41" s="302">
        <v>11998</v>
      </c>
      <c r="M41" s="303">
        <v>26787</v>
      </c>
      <c r="N41" s="304">
        <v>-55.2</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28" t="s">
        <v>470</v>
      </c>
      <c r="J49" s="1130" t="s">
        <v>505</v>
      </c>
      <c r="K49" s="1131"/>
      <c r="L49" s="1131"/>
      <c r="M49" s="1131"/>
      <c r="N49" s="1132"/>
    </row>
    <row r="50" spans="1:14" x14ac:dyDescent="0.15">
      <c r="A50" s="250"/>
      <c r="B50" s="246"/>
      <c r="C50" s="246"/>
      <c r="D50" s="246"/>
      <c r="E50" s="246"/>
      <c r="F50" s="246"/>
      <c r="G50" s="314"/>
      <c r="H50" s="315"/>
      <c r="I50" s="1129"/>
      <c r="J50" s="316" t="s">
        <v>506</v>
      </c>
      <c r="K50" s="317" t="s">
        <v>507</v>
      </c>
      <c r="L50" s="318" t="s">
        <v>508</v>
      </c>
      <c r="M50" s="319" t="s">
        <v>509</v>
      </c>
      <c r="N50" s="320" t="s">
        <v>510</v>
      </c>
    </row>
    <row r="51" spans="1:14" x14ac:dyDescent="0.15">
      <c r="A51" s="250"/>
      <c r="B51" s="246"/>
      <c r="C51" s="246"/>
      <c r="D51" s="246"/>
      <c r="E51" s="246"/>
      <c r="F51" s="246"/>
      <c r="G51" s="312" t="s">
        <v>511</v>
      </c>
      <c r="H51" s="313"/>
      <c r="I51" s="321">
        <v>3700480</v>
      </c>
      <c r="J51" s="322">
        <v>76335</v>
      </c>
      <c r="K51" s="323">
        <v>-35.6</v>
      </c>
      <c r="L51" s="324">
        <v>75709</v>
      </c>
      <c r="M51" s="325">
        <v>12.7</v>
      </c>
      <c r="N51" s="326">
        <v>-48.3</v>
      </c>
    </row>
    <row r="52" spans="1:14" x14ac:dyDescent="0.15">
      <c r="A52" s="250"/>
      <c r="B52" s="246"/>
      <c r="C52" s="246"/>
      <c r="D52" s="246"/>
      <c r="E52" s="246"/>
      <c r="F52" s="246"/>
      <c r="G52" s="327"/>
      <c r="H52" s="328" t="s">
        <v>512</v>
      </c>
      <c r="I52" s="329">
        <v>783637</v>
      </c>
      <c r="J52" s="330">
        <v>16165</v>
      </c>
      <c r="K52" s="331">
        <v>-32.700000000000003</v>
      </c>
      <c r="L52" s="332">
        <v>35212</v>
      </c>
      <c r="M52" s="333">
        <v>0</v>
      </c>
      <c r="N52" s="334">
        <v>-32.700000000000003</v>
      </c>
    </row>
    <row r="53" spans="1:14" x14ac:dyDescent="0.15">
      <c r="A53" s="250"/>
      <c r="B53" s="246"/>
      <c r="C53" s="246"/>
      <c r="D53" s="246"/>
      <c r="E53" s="246"/>
      <c r="F53" s="246"/>
      <c r="G53" s="312" t="s">
        <v>513</v>
      </c>
      <c r="H53" s="313"/>
      <c r="I53" s="321">
        <v>4425875</v>
      </c>
      <c r="J53" s="322">
        <v>91589</v>
      </c>
      <c r="K53" s="323">
        <v>20</v>
      </c>
      <c r="L53" s="324">
        <v>90961</v>
      </c>
      <c r="M53" s="325">
        <v>20.100000000000001</v>
      </c>
      <c r="N53" s="326">
        <v>-0.1</v>
      </c>
    </row>
    <row r="54" spans="1:14" x14ac:dyDescent="0.15">
      <c r="A54" s="250"/>
      <c r="B54" s="246"/>
      <c r="C54" s="246"/>
      <c r="D54" s="246"/>
      <c r="E54" s="246"/>
      <c r="F54" s="246"/>
      <c r="G54" s="327"/>
      <c r="H54" s="328" t="s">
        <v>512</v>
      </c>
      <c r="I54" s="329">
        <v>961269</v>
      </c>
      <c r="J54" s="330">
        <v>19893</v>
      </c>
      <c r="K54" s="331">
        <v>23.1</v>
      </c>
      <c r="L54" s="332">
        <v>37720</v>
      </c>
      <c r="M54" s="333">
        <v>7.1</v>
      </c>
      <c r="N54" s="334">
        <v>16</v>
      </c>
    </row>
    <row r="55" spans="1:14" x14ac:dyDescent="0.15">
      <c r="A55" s="250"/>
      <c r="B55" s="246"/>
      <c r="C55" s="246"/>
      <c r="D55" s="246"/>
      <c r="E55" s="246"/>
      <c r="F55" s="246"/>
      <c r="G55" s="312" t="s">
        <v>514</v>
      </c>
      <c r="H55" s="313"/>
      <c r="I55" s="321">
        <v>4270936</v>
      </c>
      <c r="J55" s="322">
        <v>89039</v>
      </c>
      <c r="K55" s="323">
        <v>-2.8</v>
      </c>
      <c r="L55" s="324">
        <v>106614</v>
      </c>
      <c r="M55" s="325">
        <v>17.2</v>
      </c>
      <c r="N55" s="326">
        <v>-20</v>
      </c>
    </row>
    <row r="56" spans="1:14" x14ac:dyDescent="0.15">
      <c r="A56" s="250"/>
      <c r="B56" s="246"/>
      <c r="C56" s="246"/>
      <c r="D56" s="246"/>
      <c r="E56" s="246"/>
      <c r="F56" s="246"/>
      <c r="G56" s="327"/>
      <c r="H56" s="328" t="s">
        <v>512</v>
      </c>
      <c r="I56" s="329">
        <v>1137148</v>
      </c>
      <c r="J56" s="330">
        <v>23707</v>
      </c>
      <c r="K56" s="331">
        <v>19.2</v>
      </c>
      <c r="L56" s="332">
        <v>45545</v>
      </c>
      <c r="M56" s="333">
        <v>20.7</v>
      </c>
      <c r="N56" s="334">
        <v>-1.5</v>
      </c>
    </row>
    <row r="57" spans="1:14" x14ac:dyDescent="0.15">
      <c r="A57" s="250"/>
      <c r="B57" s="246"/>
      <c r="C57" s="246"/>
      <c r="D57" s="246"/>
      <c r="E57" s="246"/>
      <c r="F57" s="246"/>
      <c r="G57" s="312" t="s">
        <v>515</v>
      </c>
      <c r="H57" s="313"/>
      <c r="I57" s="321">
        <v>2101456</v>
      </c>
      <c r="J57" s="322">
        <v>44145</v>
      </c>
      <c r="K57" s="323">
        <v>-50.4</v>
      </c>
      <c r="L57" s="324">
        <v>63727</v>
      </c>
      <c r="M57" s="325">
        <v>-40.200000000000003</v>
      </c>
      <c r="N57" s="326">
        <v>-10.199999999999999</v>
      </c>
    </row>
    <row r="58" spans="1:14" x14ac:dyDescent="0.15">
      <c r="A58" s="250"/>
      <c r="B58" s="246"/>
      <c r="C58" s="246"/>
      <c r="D58" s="246"/>
      <c r="E58" s="246"/>
      <c r="F58" s="246"/>
      <c r="G58" s="327"/>
      <c r="H58" s="328" t="s">
        <v>512</v>
      </c>
      <c r="I58" s="329">
        <v>1021372</v>
      </c>
      <c r="J58" s="330">
        <v>21456</v>
      </c>
      <c r="K58" s="331">
        <v>-9.5</v>
      </c>
      <c r="L58" s="332">
        <v>34577</v>
      </c>
      <c r="M58" s="333">
        <v>-24.1</v>
      </c>
      <c r="N58" s="334">
        <v>14.6</v>
      </c>
    </row>
    <row r="59" spans="1:14" x14ac:dyDescent="0.15">
      <c r="A59" s="250"/>
      <c r="B59" s="246"/>
      <c r="C59" s="246"/>
      <c r="D59" s="246"/>
      <c r="E59" s="246"/>
      <c r="F59" s="246"/>
      <c r="G59" s="312" t="s">
        <v>516</v>
      </c>
      <c r="H59" s="313"/>
      <c r="I59" s="321">
        <v>2111314</v>
      </c>
      <c r="J59" s="322">
        <v>44749</v>
      </c>
      <c r="K59" s="323">
        <v>1.4</v>
      </c>
      <c r="L59" s="324">
        <v>83280</v>
      </c>
      <c r="M59" s="325">
        <v>30.7</v>
      </c>
      <c r="N59" s="326">
        <v>-29.3</v>
      </c>
    </row>
    <row r="60" spans="1:14" x14ac:dyDescent="0.15">
      <c r="A60" s="250"/>
      <c r="B60" s="246"/>
      <c r="C60" s="246"/>
      <c r="D60" s="246"/>
      <c r="E60" s="246"/>
      <c r="F60" s="246"/>
      <c r="G60" s="327"/>
      <c r="H60" s="328" t="s">
        <v>512</v>
      </c>
      <c r="I60" s="335">
        <v>1677797</v>
      </c>
      <c r="J60" s="330">
        <v>35561</v>
      </c>
      <c r="K60" s="331">
        <v>65.7</v>
      </c>
      <c r="L60" s="332">
        <v>43123</v>
      </c>
      <c r="M60" s="333">
        <v>24.7</v>
      </c>
      <c r="N60" s="334">
        <v>41</v>
      </c>
    </row>
    <row r="61" spans="1:14" x14ac:dyDescent="0.15">
      <c r="A61" s="250"/>
      <c r="B61" s="246"/>
      <c r="C61" s="246"/>
      <c r="D61" s="246"/>
      <c r="E61" s="246"/>
      <c r="F61" s="246"/>
      <c r="G61" s="312" t="s">
        <v>517</v>
      </c>
      <c r="H61" s="336"/>
      <c r="I61" s="337">
        <v>3322012</v>
      </c>
      <c r="J61" s="338">
        <v>69171</v>
      </c>
      <c r="K61" s="339">
        <v>-13.5</v>
      </c>
      <c r="L61" s="340">
        <v>84058</v>
      </c>
      <c r="M61" s="341">
        <v>8.1</v>
      </c>
      <c r="N61" s="326">
        <v>-21.6</v>
      </c>
    </row>
    <row r="62" spans="1:14" x14ac:dyDescent="0.15">
      <c r="A62" s="250"/>
      <c r="B62" s="246"/>
      <c r="C62" s="246"/>
      <c r="D62" s="246"/>
      <c r="E62" s="246"/>
      <c r="F62" s="246"/>
      <c r="G62" s="327"/>
      <c r="H62" s="328" t="s">
        <v>512</v>
      </c>
      <c r="I62" s="329">
        <v>1116245</v>
      </c>
      <c r="J62" s="330">
        <v>23356</v>
      </c>
      <c r="K62" s="331">
        <v>13.2</v>
      </c>
      <c r="L62" s="332">
        <v>39235</v>
      </c>
      <c r="M62" s="333">
        <v>5.7</v>
      </c>
      <c r="N62" s="334">
        <v>7.5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2" t="s">
        <v>3</v>
      </c>
      <c r="D47" s="1142"/>
      <c r="E47" s="1143"/>
      <c r="F47" s="11">
        <v>25.16</v>
      </c>
      <c r="G47" s="12">
        <v>26.62</v>
      </c>
      <c r="H47" s="12">
        <v>27.87</v>
      </c>
      <c r="I47" s="12">
        <v>27.82</v>
      </c>
      <c r="J47" s="13">
        <v>25.69</v>
      </c>
    </row>
    <row r="48" spans="2:10" ht="57.75" customHeight="1" x14ac:dyDescent="0.15">
      <c r="B48" s="14"/>
      <c r="C48" s="1144" t="s">
        <v>4</v>
      </c>
      <c r="D48" s="1144"/>
      <c r="E48" s="1145"/>
      <c r="F48" s="15">
        <v>3.74</v>
      </c>
      <c r="G48" s="16">
        <v>2.59</v>
      </c>
      <c r="H48" s="16">
        <v>2.62</v>
      </c>
      <c r="I48" s="16">
        <v>3.2</v>
      </c>
      <c r="J48" s="17">
        <v>3.71</v>
      </c>
    </row>
    <row r="49" spans="2:10" ht="57.75" customHeight="1" thickBot="1" x14ac:dyDescent="0.2">
      <c r="B49" s="18"/>
      <c r="C49" s="1146" t="s">
        <v>5</v>
      </c>
      <c r="D49" s="1146"/>
      <c r="E49" s="1147"/>
      <c r="F49" s="19">
        <v>0.69</v>
      </c>
      <c r="G49" s="20" t="s">
        <v>524</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2018-02-27T06:54:42Z</cp:lastPrinted>
  <dcterms:created xsi:type="dcterms:W3CDTF">2018-01-24T03:12:56Z</dcterms:created>
  <dcterms:modified xsi:type="dcterms:W3CDTF">2018-03-09T00:18:09Z</dcterms:modified>
  <cp:category/>
</cp:coreProperties>
</file>