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dorokawa_chiiko\Desktop\"/>
    </mc:Choice>
  </mc:AlternateContent>
  <xr:revisionPtr revIDLastSave="0" documentId="8_{9558E27C-A41F-4139-948F-A5CFB633FB0F}" xr6:coauthVersionLast="47" xr6:coauthVersionMax="47" xr10:uidLastSave="{00000000-0000-0000-0000-000000000000}"/>
  <workbookProtection workbookAlgorithmName="SHA-512" workbookHashValue="VGNduMenIP5mNfn2EERGvENKEffpeVFCJuOlFUmOWSDvNrcZg3HQeVt7ZhH6Pw8TL9uwawd6Z3EOg8kRzDx6Pw==" workbookSaltValue="dcyiOvbGPx81xuoiyRxONA=="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AL8" i="4" s="1"/>
  <c r="R6" i="5"/>
  <c r="Q6" i="5"/>
  <c r="W10" i="4" s="1"/>
  <c r="P6" i="5"/>
  <c r="O6" i="5"/>
  <c r="I10" i="4" s="1"/>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P10" i="4"/>
  <c r="B10" i="4"/>
  <c r="AT8" i="4"/>
  <c r="AD8" i="4"/>
  <c r="W8" i="4"/>
  <c r="P8" i="4"/>
  <c r="I8" i="4"/>
  <c r="B8" i="4"/>
  <c r="B6" i="4"/>
</calcChain>
</file>

<file path=xl/sharedStrings.xml><?xml version="1.0" encoding="utf-8"?>
<sst xmlns="http://schemas.openxmlformats.org/spreadsheetml/2006/main" count="257" uniqueCount="117">
  <si>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</si>
  <si>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</si>
  <si>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</si>
  <si>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</si>
  <si>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</si>
  <si>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</si>
  <si>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</si>
  <si>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</si>
  <si>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</si>
  <si>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</si>
  <si>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</si>
  <si>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</si>
  <si>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</si>
  <si>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</si>
  <si>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</si>
  <si>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</si>
  <si>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</si>
  <si>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</si>
  <si>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</si>
  <si>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</si>
  <si>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</si>
  <si>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</si>
  <si>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</si>
  <si>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</si>
  <si>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</si>
  <si>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</si>
  <si>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</si>
  <si>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</si>
  <si>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</si>
  <si>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</si>
  <si>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</si>
  <si>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</si>
  <si>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</si>
  <si>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</si>
  <si>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</si>
  <si>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</si>
  <si>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</si>
  <si>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</si>
  <si>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</si>
  <si>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</si>
  <si>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</si>
  <si>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</si>
  <si>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</si>
  <si>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</si>
  <si>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</si>
  <si>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</si>
  <si>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</si>
  <si>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</si>
  <si>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</si>
  <si>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</si>
  <si>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</si>
  <si>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</si>
  <si>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</si>
  <si>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</si>
  <si>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</si>
  <si>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</si>
  <si>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</si>
  <si>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</si>
  <si>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</si>
  <si>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</si>
  <si>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</si>
  <si>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</si>
  <si>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</si>
  <si>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</si>
  <si>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</si>
  <si>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</si>
  <si>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</si>
  <si>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</si>
  <si>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</si>
  <si>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</si>
  <si>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</si>
  <si>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</si>
  <si>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</si>
  <si>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</si>
  <si>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</si>
  <si>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</si>
  <si>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</si>
  <si>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</si>
  <si>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</si>
  <si>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</si>
  <si>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</si>
  <si>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</si>
  <si>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</si>
  <si>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</si>
  <si>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</si>
  <si>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</si>
  <si>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</si>
  <si>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</si>
  <si>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</si>
  <si>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</si>
  <si>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</si>
  <si>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</si>
  <si>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</si>
  <si>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</si>
  <si>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</si>
  <si>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</si>
  <si>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北斗市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</si>
  <si>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</si>
  <si>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</si>
  <si>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</si>
  <si>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</si>
  <si>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</si>
  <si>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</si>
  <si>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</si>
  <si>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</si>
  <si>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</si>
  <si>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</si>
  <si>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</si>
  <si>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</si>
  <si>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</si>
  <si>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</si>
  <si>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</si>
  <si>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</si>
  <si>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</si>
  <si>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①経常収支比率は100％となっていますが、一般会計からの繰入金による収支不足の補填がなされている状況です。
③流動比率は類似団体平均を大きく下回り100％未満となっています。流動負債の9割以上が建設改良費に充てた企業債償還金であり、翌年度の使用料や繰入金が償還原資となるため支障はないと考えていますが、④企業債残高対事業規模比率が類似団体平均を大幅に上回っている状況で、企業債残高及び償還金額は年々増加傾向にあることから流動負債も増加していくものと考えられます。企業債残高増加の要因として、整備計画内による大規模な企業債借り入れが行われていることがあげられます。管渠整備により営業収益の微増が見込まれますが、企業債の借り入れが大きいため数年間はこの傾向が続くと考えられます。整備計画終了後は老朽化による更新へシフトしますが、将来世代に対する負担が高くなりすぎている可能性があるので、整備・更新内容を精査し、より計画的な企業債借り入れを行うとともに、未接続者に対して接続を促し営業収益の増収を図る必要があると考えます。
⑥汚水処理原価は類似団体平均を下回っており、効率的な汚水処理が実施されていますが、⑤経費回収率は類似団体平均及び全国平均を上回ってはいるものの100％未満であり、不足分は一般会計からの繰入金で賄っている状況のため、汚水処理費の削減に努める必要があります。
⑧水洗化率は類似団体平均を下回っていますが、整備計画内であるため、今後数値の微増が見込まれます。経営の健全化につなげるため、啓発活動等の実施を継続し、水洗化率向上を図る必要があります。</t>
    <rPh sb="1" eb="3">
      <t>ケイジョウ</t>
    </rPh>
    <rPh sb="3" eb="5">
      <t>シュウシ</t>
    </rPh>
    <rPh sb="5" eb="7">
      <t>ヒリツ</t>
    </rPh>
    <rPh sb="21" eb="23">
      <t>イッパン</t>
    </rPh>
    <rPh sb="23" eb="25">
      <t>カイケイ</t>
    </rPh>
    <rPh sb="28" eb="30">
      <t>クリイレ</t>
    </rPh>
    <rPh sb="30" eb="31">
      <t>キン</t>
    </rPh>
    <rPh sb="34" eb="36">
      <t>シュウシ</t>
    </rPh>
    <rPh sb="36" eb="38">
      <t>ブソク</t>
    </rPh>
    <rPh sb="39" eb="41">
      <t>ホテン</t>
    </rPh>
    <rPh sb="48" eb="50">
      <t>ジョウキョウ</t>
    </rPh>
    <rPh sb="55" eb="57">
      <t>リュウドウ</t>
    </rPh>
    <rPh sb="57" eb="59">
      <t>ヒリツ</t>
    </rPh>
    <rPh sb="60" eb="62">
      <t>ルイジ</t>
    </rPh>
    <rPh sb="62" eb="64">
      <t>ダンタイ</t>
    </rPh>
    <rPh sb="64" eb="66">
      <t>ヘイキン</t>
    </rPh>
    <rPh sb="67" eb="68">
      <t>オオ</t>
    </rPh>
    <rPh sb="70" eb="72">
      <t>シタマワ</t>
    </rPh>
    <rPh sb="77" eb="79">
      <t>ミマン</t>
    </rPh>
    <rPh sb="87" eb="89">
      <t>リュウドウ</t>
    </rPh>
    <rPh sb="89" eb="91">
      <t>フサイ</t>
    </rPh>
    <rPh sb="93" eb="94">
      <t>ワリ</t>
    </rPh>
    <rPh sb="94" eb="96">
      <t>イジョウ</t>
    </rPh>
    <rPh sb="97" eb="99">
      <t>ケンセツ</t>
    </rPh>
    <rPh sb="99" eb="101">
      <t>カイリョウ</t>
    </rPh>
    <rPh sb="101" eb="102">
      <t>ヒ</t>
    </rPh>
    <rPh sb="103" eb="104">
      <t>ア</t>
    </rPh>
    <rPh sb="106" eb="108">
      <t>キギョウ</t>
    </rPh>
    <rPh sb="108" eb="109">
      <t>サイ</t>
    </rPh>
    <rPh sb="109" eb="111">
      <t>ショウカン</t>
    </rPh>
    <rPh sb="111" eb="112">
      <t>キン</t>
    </rPh>
    <rPh sb="116" eb="119">
      <t>ヨクネンド</t>
    </rPh>
    <rPh sb="120" eb="122">
      <t>シヨウ</t>
    </rPh>
    <rPh sb="122" eb="123">
      <t>リョウ</t>
    </rPh>
    <rPh sb="124" eb="126">
      <t>クリイレ</t>
    </rPh>
    <rPh sb="126" eb="127">
      <t>キン</t>
    </rPh>
    <rPh sb="128" eb="130">
      <t>ショウカン</t>
    </rPh>
    <rPh sb="130" eb="132">
      <t>ゲンシ</t>
    </rPh>
    <rPh sb="137" eb="139">
      <t>シショウ</t>
    </rPh>
    <rPh sb="143" eb="144">
      <t>カンガ</t>
    </rPh>
    <rPh sb="152" eb="154">
      <t>キギョウ</t>
    </rPh>
    <rPh sb="154" eb="155">
      <t>サイ</t>
    </rPh>
    <rPh sb="155" eb="157">
      <t>ザンダカ</t>
    </rPh>
    <rPh sb="157" eb="158">
      <t>タイ</t>
    </rPh>
    <rPh sb="158" eb="160">
      <t>ジギョウ</t>
    </rPh>
    <rPh sb="160" eb="162">
      <t>キボ</t>
    </rPh>
    <rPh sb="162" eb="164">
      <t>ヒリツ</t>
    </rPh>
    <rPh sb="165" eb="167">
      <t>ルイジ</t>
    </rPh>
    <rPh sb="167" eb="169">
      <t>ダンタイ</t>
    </rPh>
    <rPh sb="169" eb="171">
      <t>ヘイキン</t>
    </rPh>
    <rPh sb="172" eb="174">
      <t>オオハバ</t>
    </rPh>
    <rPh sb="175" eb="177">
      <t>ウワマワ</t>
    </rPh>
    <rPh sb="181" eb="183">
      <t>ジョウキョウ</t>
    </rPh>
    <rPh sb="185" eb="187">
      <t>キギョウ</t>
    </rPh>
    <rPh sb="187" eb="188">
      <t>サイ</t>
    </rPh>
    <rPh sb="188" eb="190">
      <t>ザンダカ</t>
    </rPh>
    <rPh sb="190" eb="191">
      <t>オヨ</t>
    </rPh>
    <rPh sb="192" eb="194">
      <t>ショウカン</t>
    </rPh>
    <rPh sb="194" eb="196">
      <t>キンガク</t>
    </rPh>
    <rPh sb="197" eb="199">
      <t>ネンネン</t>
    </rPh>
    <rPh sb="199" eb="201">
      <t>ゾウカ</t>
    </rPh>
    <rPh sb="201" eb="203">
      <t>ケイコウ</t>
    </rPh>
    <rPh sb="210" eb="212">
      <t>リュウドウ</t>
    </rPh>
    <rPh sb="212" eb="214">
      <t>フサイ</t>
    </rPh>
    <rPh sb="215" eb="217">
      <t>ゾウカ</t>
    </rPh>
    <rPh sb="224" eb="225">
      <t>カンガ</t>
    </rPh>
    <rPh sb="231" eb="233">
      <t>キギョウ</t>
    </rPh>
    <rPh sb="233" eb="234">
      <t>サイ</t>
    </rPh>
    <rPh sb="234" eb="236">
      <t>ザンダカ</t>
    </rPh>
    <rPh sb="236" eb="238">
      <t>ゾウカ</t>
    </rPh>
    <rPh sb="239" eb="241">
      <t>ヨウイン</t>
    </rPh>
    <rPh sb="245" eb="247">
      <t>セイビ</t>
    </rPh>
    <rPh sb="247" eb="249">
      <t>ケイカク</t>
    </rPh>
    <rPh sb="249" eb="250">
      <t>ナイ</t>
    </rPh>
    <rPh sb="253" eb="256">
      <t>ダイキボ</t>
    </rPh>
    <rPh sb="257" eb="259">
      <t>キギョウ</t>
    </rPh>
    <rPh sb="259" eb="260">
      <t>サイ</t>
    </rPh>
    <rPh sb="260" eb="261">
      <t>カ</t>
    </rPh>
    <rPh sb="262" eb="263">
      <t>イ</t>
    </rPh>
    <rPh sb="265" eb="266">
      <t>オコナ</t>
    </rPh>
    <rPh sb="281" eb="283">
      <t>カンキョ</t>
    </rPh>
    <rPh sb="283" eb="285">
      <t>セイビ</t>
    </rPh>
    <rPh sb="288" eb="290">
      <t>エイギョウ</t>
    </rPh>
    <rPh sb="290" eb="292">
      <t>シュウエキ</t>
    </rPh>
    <rPh sb="293" eb="295">
      <t>ビゾウ</t>
    </rPh>
    <rPh sb="296" eb="298">
      <t>ミコ</t>
    </rPh>
    <rPh sb="304" eb="306">
      <t>キギョウ</t>
    </rPh>
    <rPh sb="306" eb="307">
      <t>サイ</t>
    </rPh>
    <rPh sb="308" eb="309">
      <t>カ</t>
    </rPh>
    <rPh sb="310" eb="311">
      <t>イ</t>
    </rPh>
    <rPh sb="313" eb="314">
      <t>オオ</t>
    </rPh>
    <rPh sb="318" eb="321">
      <t>スウネンカン</t>
    </rPh>
    <rPh sb="324" eb="326">
      <t>ケイコウ</t>
    </rPh>
    <rPh sb="327" eb="328">
      <t>ツヅ</t>
    </rPh>
    <rPh sb="330" eb="331">
      <t>カンガ</t>
    </rPh>
    <rPh sb="337" eb="339">
      <t>セイビ</t>
    </rPh>
    <rPh sb="339" eb="341">
      <t>ケイカク</t>
    </rPh>
    <rPh sb="341" eb="343">
      <t>シュウリョウ</t>
    </rPh>
    <rPh sb="343" eb="344">
      <t>ゴ</t>
    </rPh>
    <rPh sb="345" eb="348">
      <t>ロウキュウカ</t>
    </rPh>
    <rPh sb="351" eb="353">
      <t>コウシン</t>
    </rPh>
    <rPh sb="362" eb="364">
      <t>ショウライ</t>
    </rPh>
    <rPh sb="364" eb="366">
      <t>セダイ</t>
    </rPh>
    <rPh sb="367" eb="368">
      <t>タイ</t>
    </rPh>
    <rPh sb="370" eb="372">
      <t>フタン</t>
    </rPh>
    <rPh sb="373" eb="374">
      <t>タカ</t>
    </rPh>
    <rPh sb="382" eb="385">
      <t>カノウセイ</t>
    </rPh>
    <rPh sb="391" eb="393">
      <t>セイビ</t>
    </rPh>
    <rPh sb="394" eb="396">
      <t>コウシン</t>
    </rPh>
    <rPh sb="396" eb="398">
      <t>ナイヨウ</t>
    </rPh>
    <rPh sb="399" eb="401">
      <t>セイサ</t>
    </rPh>
    <rPh sb="405" eb="408">
      <t>ケイカクテキ</t>
    </rPh>
    <rPh sb="409" eb="411">
      <t>キギョウ</t>
    </rPh>
    <rPh sb="411" eb="412">
      <t>サイ</t>
    </rPh>
    <rPh sb="412" eb="413">
      <t>カ</t>
    </rPh>
    <rPh sb="414" eb="415">
      <t>イ</t>
    </rPh>
    <rPh sb="417" eb="418">
      <t>オコナ</t>
    </rPh>
    <rPh sb="424" eb="427">
      <t>ミセツゾク</t>
    </rPh>
    <rPh sb="427" eb="428">
      <t>シャ</t>
    </rPh>
    <rPh sb="429" eb="430">
      <t>タイ</t>
    </rPh>
    <rPh sb="432" eb="434">
      <t>セツゾク</t>
    </rPh>
    <rPh sb="435" eb="436">
      <t>ウナガ</t>
    </rPh>
    <rPh sb="437" eb="439">
      <t>エイギョウ</t>
    </rPh>
    <rPh sb="439" eb="441">
      <t>シュウエキ</t>
    </rPh>
    <rPh sb="442" eb="444">
      <t>ゾウシュウ</t>
    </rPh>
    <rPh sb="445" eb="446">
      <t>ハカ</t>
    </rPh>
    <rPh sb="447" eb="449">
      <t>ヒツヨウ</t>
    </rPh>
    <rPh sb="453" eb="454">
      <t>カンガ</t>
    </rPh>
    <rPh sb="460" eb="462">
      <t>オスイ</t>
    </rPh>
    <rPh sb="462" eb="464">
      <t>ショリ</t>
    </rPh>
    <rPh sb="464" eb="466">
      <t>ゲンカ</t>
    </rPh>
    <rPh sb="467" eb="469">
      <t>ルイジ</t>
    </rPh>
    <rPh sb="469" eb="471">
      <t>ダンタイ</t>
    </rPh>
    <rPh sb="471" eb="473">
      <t>ヘイキン</t>
    </rPh>
    <rPh sb="474" eb="476">
      <t>シタマワ</t>
    </rPh>
    <rPh sb="481" eb="484">
      <t>コウリツテキ</t>
    </rPh>
    <rPh sb="485" eb="487">
      <t>オスイ</t>
    </rPh>
    <rPh sb="487" eb="489">
      <t>ショリ</t>
    </rPh>
    <rPh sb="490" eb="492">
      <t>ジッシ</t>
    </rPh>
    <rPh sb="501" eb="503">
      <t>ケイヒ</t>
    </rPh>
    <rPh sb="503" eb="505">
      <t>カイシュウ</t>
    </rPh>
    <rPh sb="505" eb="506">
      <t>リツ</t>
    </rPh>
    <rPh sb="507" eb="509">
      <t>ルイジ</t>
    </rPh>
    <rPh sb="509" eb="511">
      <t>ダンタイ</t>
    </rPh>
    <rPh sb="511" eb="513">
      <t>ヘイキン</t>
    </rPh>
    <rPh sb="513" eb="514">
      <t>オヨ</t>
    </rPh>
    <rPh sb="515" eb="517">
      <t>ゼンコク</t>
    </rPh>
    <rPh sb="517" eb="519">
      <t>ヘイキン</t>
    </rPh>
    <rPh sb="520" eb="522">
      <t>ウワマワ</t>
    </rPh>
    <rPh sb="534" eb="536">
      <t>ミマン</t>
    </rPh>
    <rPh sb="540" eb="543">
      <t>フソクブン</t>
    </rPh>
    <rPh sb="544" eb="546">
      <t>イッパン</t>
    </rPh>
    <rPh sb="546" eb="548">
      <t>カイケイ</t>
    </rPh>
    <rPh sb="551" eb="553">
      <t>クリイレ</t>
    </rPh>
    <rPh sb="553" eb="554">
      <t>キン</t>
    </rPh>
    <rPh sb="555" eb="556">
      <t>マカナ</t>
    </rPh>
    <rPh sb="560" eb="562">
      <t>ジョウキョウ</t>
    </rPh>
    <rPh sb="566" eb="568">
      <t>オスイ</t>
    </rPh>
    <rPh sb="568" eb="570">
      <t>ショリ</t>
    </rPh>
    <rPh sb="570" eb="571">
      <t>ヒ</t>
    </rPh>
    <rPh sb="572" eb="574">
      <t>サクゲン</t>
    </rPh>
    <rPh sb="575" eb="576">
      <t>ツト</t>
    </rPh>
    <rPh sb="578" eb="580">
      <t>ヒツヨウ</t>
    </rPh>
    <phoneticPr fontId="4"/>
  </si>
  <si>
    <t>①有形固定資産減価償却率は、企業会計に移行して間もなく、4年度分の減価償却費により算定されているため、償却率は低くなっています。
　当事業の供用開始は平成13年度であり、法定耐用年数を超える管渠はありませんが、平成初期の建設開始時に整備した管渠が最も古いものとなっています。現在は未普及解消のための新設が事業の中心となっていますが、令和10年度頃には基幹路線の整備に一定の目途がつくため、今後は老朽化への意識を高めていかなければなりません。管渠の老朽化状況を的確に把握し、それぞれの状態にあわせたベストな更新・修繕を検討したうえで対処していく必要があると考えています。</t>
    <rPh sb="1" eb="3">
      <t>ユウケイ</t>
    </rPh>
    <rPh sb="3" eb="5">
      <t>コテイ</t>
    </rPh>
    <rPh sb="5" eb="7">
      <t>シサン</t>
    </rPh>
    <rPh sb="7" eb="9">
      <t>ゲンカ</t>
    </rPh>
    <rPh sb="9" eb="11">
      <t>ショウキャク</t>
    </rPh>
    <rPh sb="11" eb="12">
      <t>リツ</t>
    </rPh>
    <rPh sb="14" eb="16">
      <t>キギョウ</t>
    </rPh>
    <rPh sb="16" eb="18">
      <t>カイケイ</t>
    </rPh>
    <rPh sb="19" eb="21">
      <t>イコウ</t>
    </rPh>
    <rPh sb="23" eb="24">
      <t>マ</t>
    </rPh>
    <rPh sb="29" eb="31">
      <t>ネンド</t>
    </rPh>
    <rPh sb="31" eb="32">
      <t>ブン</t>
    </rPh>
    <rPh sb="33" eb="35">
      <t>ゲンカ</t>
    </rPh>
    <rPh sb="35" eb="37">
      <t>ショウキャク</t>
    </rPh>
    <rPh sb="37" eb="38">
      <t>ヒ</t>
    </rPh>
    <rPh sb="41" eb="43">
      <t>サンテイ</t>
    </rPh>
    <rPh sb="51" eb="53">
      <t>ショウキャク</t>
    </rPh>
    <rPh sb="53" eb="54">
      <t>リツ</t>
    </rPh>
    <rPh sb="55" eb="56">
      <t>ヒク</t>
    </rPh>
    <rPh sb="66" eb="67">
      <t>トウ</t>
    </rPh>
    <rPh sb="67" eb="69">
      <t>ジギョウ</t>
    </rPh>
    <rPh sb="70" eb="72">
      <t>キョウヨウ</t>
    </rPh>
    <rPh sb="72" eb="74">
      <t>カイシ</t>
    </rPh>
    <rPh sb="75" eb="77">
      <t>ヘイセイ</t>
    </rPh>
    <rPh sb="79" eb="81">
      <t>ネンド</t>
    </rPh>
    <rPh sb="85" eb="87">
      <t>ホウテイ</t>
    </rPh>
    <rPh sb="87" eb="89">
      <t>タイヨウ</t>
    </rPh>
    <rPh sb="89" eb="91">
      <t>ネンスウ</t>
    </rPh>
    <rPh sb="92" eb="93">
      <t>コ</t>
    </rPh>
    <rPh sb="95" eb="96">
      <t>カン</t>
    </rPh>
    <rPh sb="96" eb="97">
      <t>キョ</t>
    </rPh>
    <rPh sb="105" eb="107">
      <t>ヘイセイ</t>
    </rPh>
    <rPh sb="107" eb="109">
      <t>ショキ</t>
    </rPh>
    <rPh sb="110" eb="112">
      <t>ケンセツ</t>
    </rPh>
    <rPh sb="112" eb="114">
      <t>カイシ</t>
    </rPh>
    <rPh sb="114" eb="115">
      <t>ジ</t>
    </rPh>
    <rPh sb="116" eb="118">
      <t>セイビ</t>
    </rPh>
    <rPh sb="120" eb="122">
      <t>カンキョ</t>
    </rPh>
    <rPh sb="123" eb="124">
      <t>モット</t>
    </rPh>
    <rPh sb="125" eb="126">
      <t>フル</t>
    </rPh>
    <rPh sb="137" eb="139">
      <t>ゲンザイ</t>
    </rPh>
    <rPh sb="140" eb="143">
      <t>ミフキュウ</t>
    </rPh>
    <rPh sb="143" eb="145">
      <t>カイショウ</t>
    </rPh>
    <rPh sb="149" eb="151">
      <t>シンセツ</t>
    </rPh>
    <rPh sb="152" eb="154">
      <t>ジギョウ</t>
    </rPh>
    <rPh sb="155" eb="157">
      <t>チュウシン</t>
    </rPh>
    <rPh sb="166" eb="168">
      <t>レイワ</t>
    </rPh>
    <rPh sb="170" eb="172">
      <t>ネンド</t>
    </rPh>
    <rPh sb="172" eb="173">
      <t>コロ</t>
    </rPh>
    <rPh sb="175" eb="177">
      <t>キカン</t>
    </rPh>
    <rPh sb="177" eb="179">
      <t>ロセン</t>
    </rPh>
    <rPh sb="180" eb="182">
      <t>セイビ</t>
    </rPh>
    <rPh sb="183" eb="185">
      <t>イッテイ</t>
    </rPh>
    <rPh sb="186" eb="188">
      <t>メド</t>
    </rPh>
    <rPh sb="194" eb="196">
      <t>コンゴ</t>
    </rPh>
    <rPh sb="197" eb="200">
      <t>ロウキュウカ</t>
    </rPh>
    <rPh sb="202" eb="204">
      <t>イシキ</t>
    </rPh>
    <rPh sb="205" eb="206">
      <t>タカ</t>
    </rPh>
    <rPh sb="220" eb="222">
      <t>カンキョ</t>
    </rPh>
    <rPh sb="223" eb="226">
      <t>ロウキュウカ</t>
    </rPh>
    <rPh sb="226" eb="228">
      <t>ジョウキョウ</t>
    </rPh>
    <rPh sb="229" eb="231">
      <t>テキカク</t>
    </rPh>
    <rPh sb="232" eb="234">
      <t>ハアク</t>
    </rPh>
    <rPh sb="241" eb="243">
      <t>ジョウタイ</t>
    </rPh>
    <rPh sb="252" eb="254">
      <t>コウシン</t>
    </rPh>
    <rPh sb="255" eb="257">
      <t>シュウゼン</t>
    </rPh>
    <rPh sb="258" eb="260">
      <t>ケントウ</t>
    </rPh>
    <rPh sb="265" eb="267">
      <t>タイショ</t>
    </rPh>
    <rPh sb="271" eb="273">
      <t>ヒツヨウ</t>
    </rPh>
    <rPh sb="277" eb="278">
      <t>カンガ</t>
    </rPh>
    <phoneticPr fontId="4"/>
  </si>
  <si>
    <t>　当市の下水道事業は、特定環境保全公共下水道事業のほか3事業をひとつの会計で経理しています。単年度収支は黒字となっていますが、実態は一般会計繰入金に依存している状況のため、維持管理費の削減に取り組み、経営健全化と繰入金の縮減に努めます。
　また、事業の役割を踏まえ、持続可能な事業実施のため、施設の状況を客観的に把握・評価し、中長期的な施設の状態を予測しながら、施設を計画的かつ効率的に管理するために、「下水道長寿命化計画」の作成や「アセットマネジメント」を導入するなど、各施設の将来劣化予測を行い、管渠等の更新・修繕を含めた事業費の平準化や過剰なメンテナンスを回避する管理能力の向上を図るなど、経営改善に向けた取り組みの推進に努めます。</t>
    <rPh sb="1" eb="3">
      <t>トウシ</t>
    </rPh>
    <rPh sb="4" eb="7">
      <t>ゲスイドウ</t>
    </rPh>
    <rPh sb="7" eb="9">
      <t>ジギョウ</t>
    </rPh>
    <rPh sb="11" eb="13">
      <t>トクテイ</t>
    </rPh>
    <rPh sb="13" eb="15">
      <t>カンキョウ</t>
    </rPh>
    <rPh sb="15" eb="17">
      <t>ホゼン</t>
    </rPh>
    <rPh sb="17" eb="19">
      <t>コウキョウ</t>
    </rPh>
    <rPh sb="19" eb="22">
      <t>ゲスイドウ</t>
    </rPh>
    <rPh sb="22" eb="24">
      <t>ジギョウ</t>
    </rPh>
    <rPh sb="28" eb="30">
      <t>ジギョウ</t>
    </rPh>
    <rPh sb="35" eb="37">
      <t>カイケイ</t>
    </rPh>
    <rPh sb="38" eb="40">
      <t>ケイリ</t>
    </rPh>
    <rPh sb="46" eb="49">
      <t>タンネンド</t>
    </rPh>
    <rPh sb="49" eb="51">
      <t>シュウシ</t>
    </rPh>
    <rPh sb="52" eb="54">
      <t>クロジ</t>
    </rPh>
    <rPh sb="63" eb="65">
      <t>ジッタイ</t>
    </rPh>
    <rPh sb="66" eb="68">
      <t>イッパン</t>
    </rPh>
    <rPh sb="68" eb="70">
      <t>カイケイ</t>
    </rPh>
    <rPh sb="70" eb="72">
      <t>クリイレ</t>
    </rPh>
    <rPh sb="72" eb="73">
      <t>キン</t>
    </rPh>
    <rPh sb="74" eb="76">
      <t>イゾン</t>
    </rPh>
    <rPh sb="80" eb="82">
      <t>ジョウキョウ</t>
    </rPh>
    <rPh sb="86" eb="88">
      <t>イジ</t>
    </rPh>
    <rPh sb="88" eb="91">
      <t>カンリヒ</t>
    </rPh>
    <rPh sb="92" eb="94">
      <t>サクゲン</t>
    </rPh>
    <rPh sb="95" eb="96">
      <t>ト</t>
    </rPh>
    <rPh sb="97" eb="98">
      <t>ク</t>
    </rPh>
    <rPh sb="100" eb="102">
      <t>ケイエイ</t>
    </rPh>
    <rPh sb="102" eb="105">
      <t>ケンゼンカ</t>
    </rPh>
    <rPh sb="106" eb="108">
      <t>クリイレ</t>
    </rPh>
    <rPh sb="108" eb="109">
      <t>キン</t>
    </rPh>
    <rPh sb="110" eb="112">
      <t>シュクゲン</t>
    </rPh>
    <rPh sb="113" eb="114">
      <t>ツト</t>
    </rPh>
    <rPh sb="123" eb="125">
      <t>ジギョウ</t>
    </rPh>
    <rPh sb="126" eb="128">
      <t>ヤクワリ</t>
    </rPh>
    <rPh sb="129" eb="130">
      <t>フ</t>
    </rPh>
    <rPh sb="133" eb="135">
      <t>ジゾク</t>
    </rPh>
    <rPh sb="135" eb="137">
      <t>カノウ</t>
    </rPh>
    <rPh sb="138" eb="140">
      <t>ジギョウ</t>
    </rPh>
    <rPh sb="140" eb="142">
      <t>ジッシ</t>
    </rPh>
    <rPh sb="146" eb="148">
      <t>シセツ</t>
    </rPh>
    <rPh sb="149" eb="151">
      <t>ジョウキョウ</t>
    </rPh>
    <rPh sb="152" eb="155">
      <t>キャッカンテキ</t>
    </rPh>
    <rPh sb="156" eb="158">
      <t>ハアク</t>
    </rPh>
    <rPh sb="159" eb="161">
      <t>ヒョウカ</t>
    </rPh>
    <rPh sb="163" eb="167">
      <t>チュウチョウキテキ</t>
    </rPh>
    <rPh sb="168" eb="170">
      <t>シセツ</t>
    </rPh>
    <rPh sb="171" eb="173">
      <t>ジョウタイ</t>
    </rPh>
    <rPh sb="174" eb="176">
      <t>ヨソク</t>
    </rPh>
    <rPh sb="181" eb="183">
      <t>シセツ</t>
    </rPh>
    <rPh sb="184" eb="187">
      <t>ケイカクテキ</t>
    </rPh>
    <rPh sb="189" eb="192">
      <t>コウリツテキ</t>
    </rPh>
    <rPh sb="193" eb="195">
      <t>カンリ</t>
    </rPh>
    <rPh sb="202" eb="205">
      <t>ゲスイドウ</t>
    </rPh>
    <rPh sb="205" eb="209">
      <t>チョウジュミョウカ</t>
    </rPh>
    <rPh sb="209" eb="211">
      <t>ケイカク</t>
    </rPh>
    <rPh sb="213" eb="215">
      <t>サクセイ</t>
    </rPh>
    <rPh sb="229" eb="231">
      <t>ドウニュウ</t>
    </rPh>
    <rPh sb="236" eb="239">
      <t>カクシセツ</t>
    </rPh>
    <rPh sb="240" eb="242">
      <t>ショウライ</t>
    </rPh>
    <rPh sb="242" eb="244">
      <t>レッカ</t>
    </rPh>
    <rPh sb="244" eb="246">
      <t>ヨソク</t>
    </rPh>
    <rPh sb="247" eb="248">
      <t>オコナ</t>
    </rPh>
    <rPh sb="250" eb="251">
      <t>カン</t>
    </rPh>
    <rPh sb="251" eb="252">
      <t>キョ</t>
    </rPh>
    <rPh sb="252" eb="253">
      <t>トウ</t>
    </rPh>
    <rPh sb="254" eb="256">
      <t>コウシン</t>
    </rPh>
    <rPh sb="257" eb="259">
      <t>シュウゼン</t>
    </rPh>
    <rPh sb="260" eb="261">
      <t>フク</t>
    </rPh>
    <rPh sb="263" eb="265">
      <t>ジギョウ</t>
    </rPh>
    <rPh sb="265" eb="266">
      <t>ヒ</t>
    </rPh>
    <rPh sb="267" eb="270">
      <t>ヘイジュンカ</t>
    </rPh>
    <rPh sb="271" eb="273">
      <t>カジョウ</t>
    </rPh>
    <rPh sb="281" eb="283">
      <t>カイヒ</t>
    </rPh>
    <rPh sb="285" eb="287">
      <t>カンリ</t>
    </rPh>
    <rPh sb="287" eb="289">
      <t>ノウリョク</t>
    </rPh>
    <rPh sb="290" eb="292">
      <t>コウジョウ</t>
    </rPh>
    <rPh sb="293" eb="294">
      <t>ハカ</t>
    </rPh>
    <rPh sb="298" eb="300">
      <t>ケイエイ</t>
    </rPh>
    <rPh sb="300" eb="302">
      <t>カイゼン</t>
    </rPh>
    <rPh sb="303" eb="304">
      <t>ム</t>
    </rPh>
    <rPh sb="306" eb="307">
      <t>ト</t>
    </rPh>
    <rPh sb="308" eb="309">
      <t>ク</t>
    </rPh>
    <rPh sb="311" eb="313">
      <t>スイシン</t>
    </rPh>
    <rPh sb="314" eb="315">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</si>
</sst>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4259-4810-A0D4-6066968440C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0.36</c:v>
                </c:pt>
                <c:pt idx="2">
                  <c:v>0.39</c:v>
                </c:pt>
                <c:pt idx="3">
                  <c:v>0.1</c:v>
                </c:pt>
                <c:pt idx="4">
                  <c:v>0.08</c:v>
                </c:pt>
              </c:numCache>
            </c:numRef>
          </c:val>
          <c:smooth val="0"/>
          <c:extLst>
            <c:ext xmlns:c16="http://schemas.microsoft.com/office/drawing/2014/chart" uri="{C3380CC4-5D6E-409C-BE32-E72D297353CC}">
              <c16:uniqueId val="{00000001-4259-4810-A0D4-6066968440C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904-45D5-8629-2EFE19CDE71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42.47</c:v>
                </c:pt>
                <c:pt idx="2">
                  <c:v>42.4</c:v>
                </c:pt>
                <c:pt idx="3">
                  <c:v>42.28</c:v>
                </c:pt>
                <c:pt idx="4">
                  <c:v>41.06</c:v>
                </c:pt>
              </c:numCache>
            </c:numRef>
          </c:val>
          <c:smooth val="0"/>
          <c:extLst>
            <c:ext xmlns:c16="http://schemas.microsoft.com/office/drawing/2014/chart" uri="{C3380CC4-5D6E-409C-BE32-E72D297353CC}">
              <c16:uniqueId val="{00000001-1904-45D5-8629-2EFE19CDE71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62.24</c:v>
                </c:pt>
                <c:pt idx="2">
                  <c:v>64.05</c:v>
                </c:pt>
                <c:pt idx="3">
                  <c:v>63.39</c:v>
                </c:pt>
                <c:pt idx="4">
                  <c:v>63.74</c:v>
                </c:pt>
              </c:numCache>
            </c:numRef>
          </c:val>
          <c:extLst>
            <c:ext xmlns:c16="http://schemas.microsoft.com/office/drawing/2014/chart" uri="{C3380CC4-5D6E-409C-BE32-E72D297353CC}">
              <c16:uniqueId val="{00000000-9A6B-401F-AB15-D839EF68684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83.75</c:v>
                </c:pt>
                <c:pt idx="2">
                  <c:v>84.19</c:v>
                </c:pt>
                <c:pt idx="3">
                  <c:v>84.34</c:v>
                </c:pt>
                <c:pt idx="4">
                  <c:v>84.34</c:v>
                </c:pt>
              </c:numCache>
            </c:numRef>
          </c:val>
          <c:smooth val="0"/>
          <c:extLst>
            <c:ext xmlns:c16="http://schemas.microsoft.com/office/drawing/2014/chart" uri="{C3380CC4-5D6E-409C-BE32-E72D297353CC}">
              <c16:uniqueId val="{00000001-9A6B-401F-AB15-D839EF68684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100.09</c:v>
                </c:pt>
                <c:pt idx="2">
                  <c:v>100</c:v>
                </c:pt>
                <c:pt idx="3">
                  <c:v>100</c:v>
                </c:pt>
                <c:pt idx="4">
                  <c:v>100</c:v>
                </c:pt>
              </c:numCache>
            </c:numRef>
          </c:val>
          <c:extLst>
            <c:ext xmlns:c16="http://schemas.microsoft.com/office/drawing/2014/chart" uri="{C3380CC4-5D6E-409C-BE32-E72D297353CC}">
              <c16:uniqueId val="{00000000-1841-4B26-A7C7-F7985541205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102.73</c:v>
                </c:pt>
                <c:pt idx="2">
                  <c:v>105.78</c:v>
                </c:pt>
                <c:pt idx="3">
                  <c:v>106.09</c:v>
                </c:pt>
                <c:pt idx="4">
                  <c:v>106.44</c:v>
                </c:pt>
              </c:numCache>
            </c:numRef>
          </c:val>
          <c:smooth val="0"/>
          <c:extLst>
            <c:ext xmlns:c16="http://schemas.microsoft.com/office/drawing/2014/chart" uri="{C3380CC4-5D6E-409C-BE32-E72D297353CC}">
              <c16:uniqueId val="{00000001-1841-4B26-A7C7-F7985541205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2.08</c:v>
                </c:pt>
                <c:pt idx="2">
                  <c:v>3.94</c:v>
                </c:pt>
                <c:pt idx="3">
                  <c:v>5.58</c:v>
                </c:pt>
                <c:pt idx="4">
                  <c:v>7.38</c:v>
                </c:pt>
              </c:numCache>
            </c:numRef>
          </c:val>
          <c:extLst>
            <c:ext xmlns:c16="http://schemas.microsoft.com/office/drawing/2014/chart" uri="{C3380CC4-5D6E-409C-BE32-E72D297353CC}">
              <c16:uniqueId val="{00000000-4EAC-446D-8223-F7F32E623C4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24.68</c:v>
                </c:pt>
                <c:pt idx="2">
                  <c:v>21.36</c:v>
                </c:pt>
                <c:pt idx="3">
                  <c:v>22.79</c:v>
                </c:pt>
                <c:pt idx="4">
                  <c:v>24.8</c:v>
                </c:pt>
              </c:numCache>
            </c:numRef>
          </c:val>
          <c:smooth val="0"/>
          <c:extLst>
            <c:ext xmlns:c16="http://schemas.microsoft.com/office/drawing/2014/chart" uri="{C3380CC4-5D6E-409C-BE32-E72D297353CC}">
              <c16:uniqueId val="{00000001-4EAC-446D-8223-F7F32E623C4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DBC7-4322-9CD3-2561922AF95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8.6199999999999992</c:v>
                </c:pt>
                <c:pt idx="2">
                  <c:v>0.01</c:v>
                </c:pt>
                <c:pt idx="3">
                  <c:v>0.01</c:v>
                </c:pt>
                <c:pt idx="4">
                  <c:v>0.02</c:v>
                </c:pt>
              </c:numCache>
            </c:numRef>
          </c:val>
          <c:smooth val="0"/>
          <c:extLst>
            <c:ext xmlns:c16="http://schemas.microsoft.com/office/drawing/2014/chart" uri="{C3380CC4-5D6E-409C-BE32-E72D297353CC}">
              <c16:uniqueId val="{00000001-DBC7-4322-9CD3-2561922AF95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C272-4B70-8B2A-A75233D9ADD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94.97</c:v>
                </c:pt>
                <c:pt idx="2">
                  <c:v>63.96</c:v>
                </c:pt>
                <c:pt idx="3">
                  <c:v>69.42</c:v>
                </c:pt>
                <c:pt idx="4">
                  <c:v>72.86</c:v>
                </c:pt>
              </c:numCache>
            </c:numRef>
          </c:val>
          <c:smooth val="0"/>
          <c:extLst>
            <c:ext xmlns:c16="http://schemas.microsoft.com/office/drawing/2014/chart" uri="{C3380CC4-5D6E-409C-BE32-E72D297353CC}">
              <c16:uniqueId val="{00000001-C272-4B70-8B2A-A75233D9ADD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18.37</c:v>
                </c:pt>
                <c:pt idx="2">
                  <c:v>12.31</c:v>
                </c:pt>
                <c:pt idx="3">
                  <c:v>11.96</c:v>
                </c:pt>
                <c:pt idx="4">
                  <c:v>10.39</c:v>
                </c:pt>
              </c:numCache>
            </c:numRef>
          </c:val>
          <c:extLst>
            <c:ext xmlns:c16="http://schemas.microsoft.com/office/drawing/2014/chart" uri="{C3380CC4-5D6E-409C-BE32-E72D297353CC}">
              <c16:uniqueId val="{00000000-8688-47BC-9FF9-36ED974C84B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47.72</c:v>
                </c:pt>
                <c:pt idx="2">
                  <c:v>44.24</c:v>
                </c:pt>
                <c:pt idx="3">
                  <c:v>43.07</c:v>
                </c:pt>
                <c:pt idx="4">
                  <c:v>45.42</c:v>
                </c:pt>
              </c:numCache>
            </c:numRef>
          </c:val>
          <c:smooth val="0"/>
          <c:extLst>
            <c:ext xmlns:c16="http://schemas.microsoft.com/office/drawing/2014/chart" uri="{C3380CC4-5D6E-409C-BE32-E72D297353CC}">
              <c16:uniqueId val="{00000001-8688-47BC-9FF9-36ED974C84B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9609.11</c:v>
                </c:pt>
                <c:pt idx="2">
                  <c:v>9893.9</c:v>
                </c:pt>
                <c:pt idx="3">
                  <c:v>10323.969999999999</c:v>
                </c:pt>
                <c:pt idx="4">
                  <c:v>10311.69</c:v>
                </c:pt>
              </c:numCache>
            </c:numRef>
          </c:val>
          <c:extLst>
            <c:ext xmlns:c16="http://schemas.microsoft.com/office/drawing/2014/chart" uri="{C3380CC4-5D6E-409C-BE32-E72D297353CC}">
              <c16:uniqueId val="{00000000-2831-411F-83A1-8DE94FF77E7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1206.79</c:v>
                </c:pt>
                <c:pt idx="2">
                  <c:v>1258.43</c:v>
                </c:pt>
                <c:pt idx="3">
                  <c:v>1163.75</c:v>
                </c:pt>
                <c:pt idx="4">
                  <c:v>1195.47</c:v>
                </c:pt>
              </c:numCache>
            </c:numRef>
          </c:val>
          <c:smooth val="0"/>
          <c:extLst>
            <c:ext xmlns:c16="http://schemas.microsoft.com/office/drawing/2014/chart" uri="{C3380CC4-5D6E-409C-BE32-E72D297353CC}">
              <c16:uniqueId val="{00000001-2831-411F-83A1-8DE94FF77E7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90.01</c:v>
                </c:pt>
                <c:pt idx="2">
                  <c:v>90.12</c:v>
                </c:pt>
                <c:pt idx="3">
                  <c:v>90.11</c:v>
                </c:pt>
                <c:pt idx="4">
                  <c:v>90.3</c:v>
                </c:pt>
              </c:numCache>
            </c:numRef>
          </c:val>
          <c:extLst>
            <c:ext xmlns:c16="http://schemas.microsoft.com/office/drawing/2014/chart" uri="{C3380CC4-5D6E-409C-BE32-E72D297353CC}">
              <c16:uniqueId val="{00000000-CF56-42AB-BABF-456AE036F80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CF56-42AB-BABF-456AE036F80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151.88999999999999</c:v>
                </c:pt>
                <c:pt idx="2">
                  <c:v>151.08000000000001</c:v>
                </c:pt>
                <c:pt idx="3">
                  <c:v>151.27000000000001</c:v>
                </c:pt>
                <c:pt idx="4">
                  <c:v>150.63</c:v>
                </c:pt>
              </c:numCache>
            </c:numRef>
          </c:val>
          <c:extLst>
            <c:ext xmlns:c16="http://schemas.microsoft.com/office/drawing/2014/chart" uri="{C3380CC4-5D6E-409C-BE32-E72D297353CC}">
              <c16:uniqueId val="{00000000-CC6A-458D-BCAA-CC0ABDADC9F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228.47</c:v>
                </c:pt>
                <c:pt idx="2">
                  <c:v>224.88</c:v>
                </c:pt>
                <c:pt idx="3">
                  <c:v>228.64</c:v>
                </c:pt>
                <c:pt idx="4">
                  <c:v>239.46</c:v>
                </c:pt>
              </c:numCache>
            </c:numRef>
          </c:val>
          <c:smooth val="0"/>
          <c:extLst>
            <c:ext xmlns:c16="http://schemas.microsoft.com/office/drawing/2014/chart" uri="{C3380CC4-5D6E-409C-BE32-E72D297353CC}">
              <c16:uniqueId val="{00000001-CC6A-458D-BCAA-CC0ABDADC9F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4" zoomScaleNormal="100" workbookViewId="0">
      <selection activeCell="AD35" sqref="AD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北海道　北斗市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45">
        <f>データ!S6</f>
        <v>44366</v>
      </c>
      <c r="AM8" s="45"/>
      <c r="AN8" s="45"/>
      <c r="AO8" s="45"/>
      <c r="AP8" s="45"/>
      <c r="AQ8" s="45"/>
      <c r="AR8" s="45"/>
      <c r="AS8" s="45"/>
      <c r="AT8" s="46">
        <f>データ!T6</f>
        <v>397.44</v>
      </c>
      <c r="AU8" s="46"/>
      <c r="AV8" s="46"/>
      <c r="AW8" s="46"/>
      <c r="AX8" s="46"/>
      <c r="AY8" s="46"/>
      <c r="AZ8" s="46"/>
      <c r="BA8" s="46"/>
      <c r="BB8" s="46">
        <f>データ!U6</f>
        <v>111.63</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51.15</v>
      </c>
      <c r="J10" s="46"/>
      <c r="K10" s="46"/>
      <c r="L10" s="46"/>
      <c r="M10" s="46"/>
      <c r="N10" s="46"/>
      <c r="O10" s="46"/>
      <c r="P10" s="46">
        <f>データ!P6</f>
        <v>2.35</v>
      </c>
      <c r="Q10" s="46"/>
      <c r="R10" s="46"/>
      <c r="S10" s="46"/>
      <c r="T10" s="46"/>
      <c r="U10" s="46"/>
      <c r="V10" s="46"/>
      <c r="W10" s="46">
        <f>データ!Q6</f>
        <v>95.28</v>
      </c>
      <c r="X10" s="46"/>
      <c r="Y10" s="46"/>
      <c r="Z10" s="46"/>
      <c r="AA10" s="46"/>
      <c r="AB10" s="46"/>
      <c r="AC10" s="46"/>
      <c r="AD10" s="45">
        <f>データ!R6</f>
        <v>2750</v>
      </c>
      <c r="AE10" s="45"/>
      <c r="AF10" s="45"/>
      <c r="AG10" s="45"/>
      <c r="AH10" s="45"/>
      <c r="AI10" s="45"/>
      <c r="AJ10" s="45"/>
      <c r="AK10" s="2"/>
      <c r="AL10" s="45">
        <f>データ!V6</f>
        <v>1037</v>
      </c>
      <c r="AM10" s="45"/>
      <c r="AN10" s="45"/>
      <c r="AO10" s="45"/>
      <c r="AP10" s="45"/>
      <c r="AQ10" s="45"/>
      <c r="AR10" s="45"/>
      <c r="AS10" s="45"/>
      <c r="AT10" s="46">
        <f>データ!W6</f>
        <v>0.74</v>
      </c>
      <c r="AU10" s="46"/>
      <c r="AV10" s="46"/>
      <c r="AW10" s="46"/>
      <c r="AX10" s="46"/>
      <c r="AY10" s="46"/>
      <c r="AZ10" s="46"/>
      <c r="BA10" s="46"/>
      <c r="BB10" s="46">
        <f>データ!X6</f>
        <v>1401.35</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114</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Ze2WM+8AOGxd+EcQI0GddapzHQx3D6SdwfS4p/PrPhziO2Hixq8zvuLhYHqrAwk88FyYkZngF0UJZybOkxVycw==" saltValue="cmzBr5s2ppE89nXt80RZL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12360</v>
      </c>
      <c r="D6" s="19">
        <f t="shared" si="3"/>
        <v>46</v>
      </c>
      <c r="E6" s="19">
        <f t="shared" si="3"/>
        <v>17</v>
      </c>
      <c r="F6" s="19">
        <f t="shared" si="3"/>
        <v>4</v>
      </c>
      <c r="G6" s="19">
        <f t="shared" si="3"/>
        <v>0</v>
      </c>
      <c r="H6" s="19" t="str">
        <f t="shared" si="3"/>
        <v>北海道　北斗市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51.15</v>
      </c>
      <c r="P6" s="20">
        <f t="shared" si="3"/>
        <v>2.35</v>
      </c>
      <c r="Q6" s="20">
        <f t="shared" si="3"/>
        <v>95.28</v>
      </c>
      <c r="R6" s="20">
        <f t="shared" si="3"/>
        <v>2750</v>
      </c>
      <c r="S6" s="20">
        <f t="shared" si="3"/>
        <v>44366</v>
      </c>
      <c r="T6" s="20">
        <f t="shared" si="3"/>
        <v>397.44</v>
      </c>
      <c r="U6" s="20">
        <f t="shared" si="3"/>
        <v>111.63</v>
      </c>
      <c r="V6" s="20">
        <f t="shared" si="3"/>
        <v>1037</v>
      </c>
      <c r="W6" s="20">
        <f t="shared" si="3"/>
        <v>0.74</v>
      </c>
      <c r="X6" s="20">
        <f t="shared" si="3"/>
        <v>1401.35</v>
      </c>
      <c r="Y6" s="21" t="str">
        <f>IF(Y7="",NA(),Y7)</f>
        <v>-</v>
      </c>
      <c r="Z6" s="21">
        <f t="shared" ref="Z6:AH6" si="4">IF(Z7="",NA(),Z7)</f>
        <v>100.09</v>
      </c>
      <c r="AA6" s="21">
        <f t="shared" si="4"/>
        <v>100</v>
      </c>
      <c r="AB6" s="21">
        <f t="shared" si="4"/>
        <v>100</v>
      </c>
      <c r="AC6" s="21">
        <f t="shared" si="4"/>
        <v>100</v>
      </c>
      <c r="AD6" s="21" t="str">
        <f t="shared" si="4"/>
        <v>-</v>
      </c>
      <c r="AE6" s="21">
        <f t="shared" si="4"/>
        <v>102.73</v>
      </c>
      <c r="AF6" s="21">
        <f t="shared" si="4"/>
        <v>105.78</v>
      </c>
      <c r="AG6" s="21">
        <f t="shared" si="4"/>
        <v>106.09</v>
      </c>
      <c r="AH6" s="21">
        <f t="shared" si="4"/>
        <v>106.44</v>
      </c>
      <c r="AI6" s="20" t="str">
        <f>IF(AI7="","",IF(AI7="-","【-】","【"&amp;SUBSTITUTE(TEXT(AI7,"#,##0.00"),"-","△")&amp;"】"))</f>
        <v>【104.54】</v>
      </c>
      <c r="AJ6" s="21" t="str">
        <f>IF(AJ7="",NA(),AJ7)</f>
        <v>-</v>
      </c>
      <c r="AK6" s="20">
        <f t="shared" ref="AK6:AS6" si="5">IF(AK7="",NA(),AK7)</f>
        <v>0</v>
      </c>
      <c r="AL6" s="20">
        <f t="shared" si="5"/>
        <v>0</v>
      </c>
      <c r="AM6" s="20">
        <f t="shared" si="5"/>
        <v>0</v>
      </c>
      <c r="AN6" s="20">
        <f t="shared" si="5"/>
        <v>0</v>
      </c>
      <c r="AO6" s="21" t="str">
        <f t="shared" si="5"/>
        <v>-</v>
      </c>
      <c r="AP6" s="21">
        <f t="shared" si="5"/>
        <v>94.97</v>
      </c>
      <c r="AQ6" s="21">
        <f t="shared" si="5"/>
        <v>63.96</v>
      </c>
      <c r="AR6" s="21">
        <f t="shared" si="5"/>
        <v>69.42</v>
      </c>
      <c r="AS6" s="21">
        <f t="shared" si="5"/>
        <v>72.86</v>
      </c>
      <c r="AT6" s="20" t="str">
        <f>IF(AT7="","",IF(AT7="-","【-】","【"&amp;SUBSTITUTE(TEXT(AT7,"#,##0.00"),"-","△")&amp;"】"))</f>
        <v>【65.93】</v>
      </c>
      <c r="AU6" s="21" t="str">
        <f>IF(AU7="",NA(),AU7)</f>
        <v>-</v>
      </c>
      <c r="AV6" s="21">
        <f t="shared" ref="AV6:BD6" si="6">IF(AV7="",NA(),AV7)</f>
        <v>18.37</v>
      </c>
      <c r="AW6" s="21">
        <f t="shared" si="6"/>
        <v>12.31</v>
      </c>
      <c r="AX6" s="21">
        <f t="shared" si="6"/>
        <v>11.96</v>
      </c>
      <c r="AY6" s="21">
        <f t="shared" si="6"/>
        <v>10.39</v>
      </c>
      <c r="AZ6" s="21" t="str">
        <f t="shared" si="6"/>
        <v>-</v>
      </c>
      <c r="BA6" s="21">
        <f t="shared" si="6"/>
        <v>47.72</v>
      </c>
      <c r="BB6" s="21">
        <f t="shared" si="6"/>
        <v>44.24</v>
      </c>
      <c r="BC6" s="21">
        <f t="shared" si="6"/>
        <v>43.07</v>
      </c>
      <c r="BD6" s="21">
        <f t="shared" si="6"/>
        <v>45.42</v>
      </c>
      <c r="BE6" s="20" t="str">
        <f>IF(BE7="","",IF(BE7="-","【-】","【"&amp;SUBSTITUTE(TEXT(BE7,"#,##0.00"),"-","△")&amp;"】"))</f>
        <v>【44.25】</v>
      </c>
      <c r="BF6" s="21" t="str">
        <f>IF(BF7="",NA(),BF7)</f>
        <v>-</v>
      </c>
      <c r="BG6" s="21">
        <f t="shared" ref="BG6:BO6" si="7">IF(BG7="",NA(),BG7)</f>
        <v>9609.11</v>
      </c>
      <c r="BH6" s="21">
        <f t="shared" si="7"/>
        <v>9893.9</v>
      </c>
      <c r="BI6" s="21">
        <f t="shared" si="7"/>
        <v>10323.969999999999</v>
      </c>
      <c r="BJ6" s="21">
        <f t="shared" si="7"/>
        <v>10311.69</v>
      </c>
      <c r="BK6" s="21" t="str">
        <f t="shared" si="7"/>
        <v>-</v>
      </c>
      <c r="BL6" s="21">
        <f t="shared" si="7"/>
        <v>1206.79</v>
      </c>
      <c r="BM6" s="21">
        <f t="shared" si="7"/>
        <v>1258.43</v>
      </c>
      <c r="BN6" s="21">
        <f t="shared" si="7"/>
        <v>1163.75</v>
      </c>
      <c r="BO6" s="21">
        <f t="shared" si="7"/>
        <v>1195.47</v>
      </c>
      <c r="BP6" s="20" t="str">
        <f>IF(BP7="","",IF(BP7="-","【-】","【"&amp;SUBSTITUTE(TEXT(BP7,"#,##0.00"),"-","△")&amp;"】"))</f>
        <v>【1,182.11】</v>
      </c>
      <c r="BQ6" s="21" t="str">
        <f>IF(BQ7="",NA(),BQ7)</f>
        <v>-</v>
      </c>
      <c r="BR6" s="21">
        <f t="shared" ref="BR6:BZ6" si="8">IF(BR7="",NA(),BR7)</f>
        <v>90.01</v>
      </c>
      <c r="BS6" s="21">
        <f t="shared" si="8"/>
        <v>90.12</v>
      </c>
      <c r="BT6" s="21">
        <f t="shared" si="8"/>
        <v>90.11</v>
      </c>
      <c r="BU6" s="21">
        <f t="shared" si="8"/>
        <v>90.3</v>
      </c>
      <c r="BV6" s="21" t="str">
        <f t="shared" si="8"/>
        <v>-</v>
      </c>
      <c r="BW6" s="21">
        <f t="shared" si="8"/>
        <v>71.84</v>
      </c>
      <c r="BX6" s="21">
        <f t="shared" si="8"/>
        <v>73.36</v>
      </c>
      <c r="BY6" s="21">
        <f t="shared" si="8"/>
        <v>72.599999999999994</v>
      </c>
      <c r="BZ6" s="21">
        <f t="shared" si="8"/>
        <v>69.430000000000007</v>
      </c>
      <c r="CA6" s="20" t="str">
        <f>IF(CA7="","",IF(CA7="-","【-】","【"&amp;SUBSTITUTE(TEXT(CA7,"#,##0.00"),"-","△")&amp;"】"))</f>
        <v>【73.78】</v>
      </c>
      <c r="CB6" s="21" t="str">
        <f>IF(CB7="",NA(),CB7)</f>
        <v>-</v>
      </c>
      <c r="CC6" s="21">
        <f t="shared" ref="CC6:CK6" si="9">IF(CC7="",NA(),CC7)</f>
        <v>151.88999999999999</v>
      </c>
      <c r="CD6" s="21">
        <f t="shared" si="9"/>
        <v>151.08000000000001</v>
      </c>
      <c r="CE6" s="21">
        <f t="shared" si="9"/>
        <v>151.27000000000001</v>
      </c>
      <c r="CF6" s="21">
        <f t="shared" si="9"/>
        <v>150.63</v>
      </c>
      <c r="CG6" s="21" t="str">
        <f t="shared" si="9"/>
        <v>-</v>
      </c>
      <c r="CH6" s="21">
        <f t="shared" si="9"/>
        <v>228.47</v>
      </c>
      <c r="CI6" s="21">
        <f t="shared" si="9"/>
        <v>224.88</v>
      </c>
      <c r="CJ6" s="21">
        <f t="shared" si="9"/>
        <v>228.64</v>
      </c>
      <c r="CK6" s="21">
        <f t="shared" si="9"/>
        <v>239.46</v>
      </c>
      <c r="CL6" s="20" t="str">
        <f>IF(CL7="","",IF(CL7="-","【-】","【"&amp;SUBSTITUTE(TEXT(CL7,"#,##0.00"),"-","△")&amp;"】"))</f>
        <v>【220.62】</v>
      </c>
      <c r="CM6" s="21" t="str">
        <f>IF(CM7="",NA(),CM7)</f>
        <v>-</v>
      </c>
      <c r="CN6" s="21" t="str">
        <f t="shared" ref="CN6:CV6" si="10">IF(CN7="",NA(),CN7)</f>
        <v>-</v>
      </c>
      <c r="CO6" s="21" t="str">
        <f t="shared" si="10"/>
        <v>-</v>
      </c>
      <c r="CP6" s="21" t="str">
        <f t="shared" si="10"/>
        <v>-</v>
      </c>
      <c r="CQ6" s="21" t="str">
        <f t="shared" si="10"/>
        <v>-</v>
      </c>
      <c r="CR6" s="21" t="str">
        <f t="shared" si="10"/>
        <v>-</v>
      </c>
      <c r="CS6" s="21">
        <f t="shared" si="10"/>
        <v>42.47</v>
      </c>
      <c r="CT6" s="21">
        <f t="shared" si="10"/>
        <v>42.4</v>
      </c>
      <c r="CU6" s="21">
        <f t="shared" si="10"/>
        <v>42.28</v>
      </c>
      <c r="CV6" s="21">
        <f t="shared" si="10"/>
        <v>41.06</v>
      </c>
      <c r="CW6" s="20" t="str">
        <f>IF(CW7="","",IF(CW7="-","【-】","【"&amp;SUBSTITUTE(TEXT(CW7,"#,##0.00"),"-","△")&amp;"】"))</f>
        <v>【42.22】</v>
      </c>
      <c r="CX6" s="21" t="str">
        <f>IF(CX7="",NA(),CX7)</f>
        <v>-</v>
      </c>
      <c r="CY6" s="21">
        <f t="shared" ref="CY6:DG6" si="11">IF(CY7="",NA(),CY7)</f>
        <v>62.24</v>
      </c>
      <c r="CZ6" s="21">
        <f t="shared" si="11"/>
        <v>64.05</v>
      </c>
      <c r="DA6" s="21">
        <f t="shared" si="11"/>
        <v>63.39</v>
      </c>
      <c r="DB6" s="21">
        <f t="shared" si="11"/>
        <v>63.74</v>
      </c>
      <c r="DC6" s="21" t="str">
        <f t="shared" si="11"/>
        <v>-</v>
      </c>
      <c r="DD6" s="21">
        <f t="shared" si="11"/>
        <v>83.75</v>
      </c>
      <c r="DE6" s="21">
        <f t="shared" si="11"/>
        <v>84.19</v>
      </c>
      <c r="DF6" s="21">
        <f t="shared" si="11"/>
        <v>84.34</v>
      </c>
      <c r="DG6" s="21">
        <f t="shared" si="11"/>
        <v>84.34</v>
      </c>
      <c r="DH6" s="20" t="str">
        <f>IF(DH7="","",IF(DH7="-","【-】","【"&amp;SUBSTITUTE(TEXT(DH7,"#,##0.00"),"-","△")&amp;"】"))</f>
        <v>【85.67】</v>
      </c>
      <c r="DI6" s="21" t="str">
        <f>IF(DI7="",NA(),DI7)</f>
        <v>-</v>
      </c>
      <c r="DJ6" s="21">
        <f t="shared" ref="DJ6:DR6" si="12">IF(DJ7="",NA(),DJ7)</f>
        <v>2.08</v>
      </c>
      <c r="DK6" s="21">
        <f t="shared" si="12"/>
        <v>3.94</v>
      </c>
      <c r="DL6" s="21">
        <f t="shared" si="12"/>
        <v>5.58</v>
      </c>
      <c r="DM6" s="21">
        <f t="shared" si="12"/>
        <v>7.38</v>
      </c>
      <c r="DN6" s="21" t="str">
        <f t="shared" si="12"/>
        <v>-</v>
      </c>
      <c r="DO6" s="21">
        <f t="shared" si="12"/>
        <v>24.68</v>
      </c>
      <c r="DP6" s="21">
        <f t="shared" si="12"/>
        <v>21.36</v>
      </c>
      <c r="DQ6" s="21">
        <f t="shared" si="12"/>
        <v>22.79</v>
      </c>
      <c r="DR6" s="21">
        <f t="shared" si="12"/>
        <v>24.8</v>
      </c>
      <c r="DS6" s="20" t="str">
        <f>IF(DS7="","",IF(DS7="-","【-】","【"&amp;SUBSTITUTE(TEXT(DS7,"#,##0.00"),"-","△")&amp;"】"))</f>
        <v>【28.00】</v>
      </c>
      <c r="DT6" s="21" t="str">
        <f>IF(DT7="",NA(),DT7)</f>
        <v>-</v>
      </c>
      <c r="DU6" s="20">
        <f t="shared" ref="DU6:EC6" si="13">IF(DU7="",NA(),DU7)</f>
        <v>0</v>
      </c>
      <c r="DV6" s="20">
        <f t="shared" si="13"/>
        <v>0</v>
      </c>
      <c r="DW6" s="20">
        <f t="shared" si="13"/>
        <v>0</v>
      </c>
      <c r="DX6" s="20">
        <f t="shared" si="13"/>
        <v>0</v>
      </c>
      <c r="DY6" s="21" t="str">
        <f t="shared" si="13"/>
        <v>-</v>
      </c>
      <c r="DZ6" s="21">
        <f t="shared" si="13"/>
        <v>8.6199999999999992</v>
      </c>
      <c r="EA6" s="21">
        <f t="shared" si="13"/>
        <v>0.01</v>
      </c>
      <c r="EB6" s="21">
        <f t="shared" si="13"/>
        <v>0.01</v>
      </c>
      <c r="EC6" s="21">
        <f t="shared" si="13"/>
        <v>0.02</v>
      </c>
      <c r="ED6" s="20" t="str">
        <f>IF(ED7="","",IF(ED7="-","【-】","【"&amp;SUBSTITUTE(TEXT(ED7,"#,##0.00"),"-","△")&amp;"】"))</f>
        <v>【0.03】</v>
      </c>
      <c r="EE6" s="21" t="str">
        <f>IF(EE7="",NA(),EE7)</f>
        <v>-</v>
      </c>
      <c r="EF6" s="20">
        <f t="shared" ref="EF6:EN6" si="14">IF(EF7="",NA(),EF7)</f>
        <v>0</v>
      </c>
      <c r="EG6" s="20">
        <f t="shared" si="14"/>
        <v>0</v>
      </c>
      <c r="EH6" s="20">
        <f t="shared" si="14"/>
        <v>0</v>
      </c>
      <c r="EI6" s="20">
        <f t="shared" si="14"/>
        <v>0</v>
      </c>
      <c r="EJ6" s="21" t="str">
        <f t="shared" si="14"/>
        <v>-</v>
      </c>
      <c r="EK6" s="21">
        <f t="shared" si="14"/>
        <v>0.36</v>
      </c>
      <c r="EL6" s="21">
        <f t="shared" si="14"/>
        <v>0.39</v>
      </c>
      <c r="EM6" s="21">
        <f t="shared" si="14"/>
        <v>0.1</v>
      </c>
      <c r="EN6" s="21">
        <f t="shared" si="14"/>
        <v>0.08</v>
      </c>
      <c r="EO6" s="20" t="str">
        <f>IF(EO7="","",IF(EO7="-","【-】","【"&amp;SUBSTITUTE(TEXT(EO7,"#,##0.00"),"-","△")&amp;"】"))</f>
        <v>【0.13】</v>
      </c>
    </row>
    <row r="7" spans="1:148" s="22" customFormat="1" x14ac:dyDescent="0.15">
      <c r="A7" s="14"/>
      <c r="B7" s="23">
        <v>2022</v>
      </c>
      <c r="C7" s="23">
        <v>12360</v>
      </c>
      <c r="D7" s="23">
        <v>46</v>
      </c>
      <c r="E7" s="23">
        <v>17</v>
      </c>
      <c r="F7" s="23">
        <v>4</v>
      </c>
      <c r="G7" s="23">
        <v>0</v>
      </c>
      <c r="H7" s="23" t="s">
        <v>96</v>
      </c>
      <c r="I7" s="23" t="s">
        <v>97</v>
      </c>
      <c r="J7" s="23" t="s">
        <v>98</v>
      </c>
      <c r="K7" s="23" t="s">
        <v>99</v>
      </c>
      <c r="L7" s="23" t="s">
        <v>100</v>
      </c>
      <c r="M7" s="23" t="s">
        <v>101</v>
      </c>
      <c r="N7" s="24" t="s">
        <v>102</v>
      </c>
      <c r="O7" s="24">
        <v>51.15</v>
      </c>
      <c r="P7" s="24">
        <v>2.35</v>
      </c>
      <c r="Q7" s="24">
        <v>95.28</v>
      </c>
      <c r="R7" s="24">
        <v>2750</v>
      </c>
      <c r="S7" s="24">
        <v>44366</v>
      </c>
      <c r="T7" s="24">
        <v>397.44</v>
      </c>
      <c r="U7" s="24">
        <v>111.63</v>
      </c>
      <c r="V7" s="24">
        <v>1037</v>
      </c>
      <c r="W7" s="24">
        <v>0.74</v>
      </c>
      <c r="X7" s="24">
        <v>1401.35</v>
      </c>
      <c r="Y7" s="24" t="s">
        <v>102</v>
      </c>
      <c r="Z7" s="24">
        <v>100.09</v>
      </c>
      <c r="AA7" s="24">
        <v>100</v>
      </c>
      <c r="AB7" s="24">
        <v>100</v>
      </c>
      <c r="AC7" s="24">
        <v>100</v>
      </c>
      <c r="AD7" s="24" t="s">
        <v>102</v>
      </c>
      <c r="AE7" s="24">
        <v>102.73</v>
      </c>
      <c r="AF7" s="24">
        <v>105.78</v>
      </c>
      <c r="AG7" s="24">
        <v>106.09</v>
      </c>
      <c r="AH7" s="24">
        <v>106.44</v>
      </c>
      <c r="AI7" s="24">
        <v>104.54</v>
      </c>
      <c r="AJ7" s="24" t="s">
        <v>102</v>
      </c>
      <c r="AK7" s="24">
        <v>0</v>
      </c>
      <c r="AL7" s="24">
        <v>0</v>
      </c>
      <c r="AM7" s="24">
        <v>0</v>
      </c>
      <c r="AN7" s="24">
        <v>0</v>
      </c>
      <c r="AO7" s="24" t="s">
        <v>102</v>
      </c>
      <c r="AP7" s="24">
        <v>94.97</v>
      </c>
      <c r="AQ7" s="24">
        <v>63.96</v>
      </c>
      <c r="AR7" s="24">
        <v>69.42</v>
      </c>
      <c r="AS7" s="24">
        <v>72.86</v>
      </c>
      <c r="AT7" s="24">
        <v>65.930000000000007</v>
      </c>
      <c r="AU7" s="24" t="s">
        <v>102</v>
      </c>
      <c r="AV7" s="24">
        <v>18.37</v>
      </c>
      <c r="AW7" s="24">
        <v>12.31</v>
      </c>
      <c r="AX7" s="24">
        <v>11.96</v>
      </c>
      <c r="AY7" s="24">
        <v>10.39</v>
      </c>
      <c r="AZ7" s="24" t="s">
        <v>102</v>
      </c>
      <c r="BA7" s="24">
        <v>47.72</v>
      </c>
      <c r="BB7" s="24">
        <v>44.24</v>
      </c>
      <c r="BC7" s="24">
        <v>43.07</v>
      </c>
      <c r="BD7" s="24">
        <v>45.42</v>
      </c>
      <c r="BE7" s="24">
        <v>44.25</v>
      </c>
      <c r="BF7" s="24" t="s">
        <v>102</v>
      </c>
      <c r="BG7" s="24">
        <v>9609.11</v>
      </c>
      <c r="BH7" s="24">
        <v>9893.9</v>
      </c>
      <c r="BI7" s="24">
        <v>10323.969999999999</v>
      </c>
      <c r="BJ7" s="24">
        <v>10311.69</v>
      </c>
      <c r="BK7" s="24" t="s">
        <v>102</v>
      </c>
      <c r="BL7" s="24">
        <v>1206.79</v>
      </c>
      <c r="BM7" s="24">
        <v>1258.43</v>
      </c>
      <c r="BN7" s="24">
        <v>1163.75</v>
      </c>
      <c r="BO7" s="24">
        <v>1195.47</v>
      </c>
      <c r="BP7" s="24">
        <v>1182.1099999999999</v>
      </c>
      <c r="BQ7" s="24" t="s">
        <v>102</v>
      </c>
      <c r="BR7" s="24">
        <v>90.01</v>
      </c>
      <c r="BS7" s="24">
        <v>90.12</v>
      </c>
      <c r="BT7" s="24">
        <v>90.11</v>
      </c>
      <c r="BU7" s="24">
        <v>90.3</v>
      </c>
      <c r="BV7" s="24" t="s">
        <v>102</v>
      </c>
      <c r="BW7" s="24">
        <v>71.84</v>
      </c>
      <c r="BX7" s="24">
        <v>73.36</v>
      </c>
      <c r="BY7" s="24">
        <v>72.599999999999994</v>
      </c>
      <c r="BZ7" s="24">
        <v>69.430000000000007</v>
      </c>
      <c r="CA7" s="24">
        <v>73.78</v>
      </c>
      <c r="CB7" s="24" t="s">
        <v>102</v>
      </c>
      <c r="CC7" s="24">
        <v>151.88999999999999</v>
      </c>
      <c r="CD7" s="24">
        <v>151.08000000000001</v>
      </c>
      <c r="CE7" s="24">
        <v>151.27000000000001</v>
      </c>
      <c r="CF7" s="24">
        <v>150.63</v>
      </c>
      <c r="CG7" s="24" t="s">
        <v>102</v>
      </c>
      <c r="CH7" s="24">
        <v>228.47</v>
      </c>
      <c r="CI7" s="24">
        <v>224.88</v>
      </c>
      <c r="CJ7" s="24">
        <v>228.64</v>
      </c>
      <c r="CK7" s="24">
        <v>239.46</v>
      </c>
      <c r="CL7" s="24">
        <v>220.62</v>
      </c>
      <c r="CM7" s="24" t="s">
        <v>102</v>
      </c>
      <c r="CN7" s="24" t="s">
        <v>102</v>
      </c>
      <c r="CO7" s="24" t="s">
        <v>102</v>
      </c>
      <c r="CP7" s="24" t="s">
        <v>102</v>
      </c>
      <c r="CQ7" s="24" t="s">
        <v>102</v>
      </c>
      <c r="CR7" s="24" t="s">
        <v>102</v>
      </c>
      <c r="CS7" s="24">
        <v>42.47</v>
      </c>
      <c r="CT7" s="24">
        <v>42.4</v>
      </c>
      <c r="CU7" s="24">
        <v>42.28</v>
      </c>
      <c r="CV7" s="24">
        <v>41.06</v>
      </c>
      <c r="CW7" s="24">
        <v>42.22</v>
      </c>
      <c r="CX7" s="24" t="s">
        <v>102</v>
      </c>
      <c r="CY7" s="24">
        <v>62.24</v>
      </c>
      <c r="CZ7" s="24">
        <v>64.05</v>
      </c>
      <c r="DA7" s="24">
        <v>63.39</v>
      </c>
      <c r="DB7" s="24">
        <v>63.74</v>
      </c>
      <c r="DC7" s="24" t="s">
        <v>102</v>
      </c>
      <c r="DD7" s="24">
        <v>83.75</v>
      </c>
      <c r="DE7" s="24">
        <v>84.19</v>
      </c>
      <c r="DF7" s="24">
        <v>84.34</v>
      </c>
      <c r="DG7" s="24">
        <v>84.34</v>
      </c>
      <c r="DH7" s="24">
        <v>85.67</v>
      </c>
      <c r="DI7" s="24" t="s">
        <v>102</v>
      </c>
      <c r="DJ7" s="24">
        <v>2.08</v>
      </c>
      <c r="DK7" s="24">
        <v>3.94</v>
      </c>
      <c r="DL7" s="24">
        <v>5.58</v>
      </c>
      <c r="DM7" s="24">
        <v>7.38</v>
      </c>
      <c r="DN7" s="24" t="s">
        <v>102</v>
      </c>
      <c r="DO7" s="24">
        <v>24.68</v>
      </c>
      <c r="DP7" s="24">
        <v>21.36</v>
      </c>
      <c r="DQ7" s="24">
        <v>22.79</v>
      </c>
      <c r="DR7" s="24">
        <v>24.8</v>
      </c>
      <c r="DS7" s="24">
        <v>28</v>
      </c>
      <c r="DT7" s="24" t="s">
        <v>102</v>
      </c>
      <c r="DU7" s="24">
        <v>0</v>
      </c>
      <c r="DV7" s="24">
        <v>0</v>
      </c>
      <c r="DW7" s="24">
        <v>0</v>
      </c>
      <c r="DX7" s="24">
        <v>0</v>
      </c>
      <c r="DY7" s="24" t="s">
        <v>102</v>
      </c>
      <c r="DZ7" s="24">
        <v>8.6199999999999992</v>
      </c>
      <c r="EA7" s="24">
        <v>0.01</v>
      </c>
      <c r="EB7" s="24">
        <v>0.01</v>
      </c>
      <c r="EC7" s="24">
        <v>0.02</v>
      </c>
      <c r="ED7" s="24">
        <v>0.03</v>
      </c>
      <c r="EE7" s="24" t="s">
        <v>102</v>
      </c>
      <c r="EF7" s="24">
        <v>0</v>
      </c>
      <c r="EG7" s="24">
        <v>0</v>
      </c>
      <c r="EH7" s="24">
        <v>0</v>
      </c>
      <c r="EI7" s="24">
        <v>0</v>
      </c>
      <c r="EJ7" s="24" t="s">
        <v>102</v>
      </c>
      <c r="EK7" s="24">
        <v>0.36</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泥川　千衣子</cp:lastModifiedBy>
  <cp:lastPrinted>2024-01-25T06:05:40Z</cp:lastPrinted>
  <dcterms:created xsi:type="dcterms:W3CDTF">2023-12-12T00:53:25Z</dcterms:created>
  <dcterms:modified xsi:type="dcterms:W3CDTF">2024-03-04T01:04:02Z</dcterms:modified>
  <cp:category/>
</cp:coreProperties>
</file>