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orokawa_chiiko\Desktop\"/>
    </mc:Choice>
  </mc:AlternateContent>
  <xr:revisionPtr revIDLastSave="0" documentId="8_{BB5E1941-DB82-48F4-854D-7AE876F945AC}" xr6:coauthVersionLast="47" xr6:coauthVersionMax="47" xr10:uidLastSave="{00000000-0000-0000-0000-000000000000}"/>
  <workbookProtection workbookAlgorithmName="SHA-512" workbookHashValue="LyLuR/yp5MwCfuPOnIFadovErXtFqZ5GnewLjf8UStADPn9Bt5hKkm04EVCpfK+CRtsoPoJhOZCWJyaCmlGV9w==" workbookSaltValue="KO1L5IkV14h2tfOb4sMRj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E85" i="4"/>
  <c r="BB10" i="4"/>
  <c r="AT10" i="4"/>
  <c r="P10" i="4"/>
  <c r="BB8" i="4"/>
  <c r="AT8" i="4"/>
  <c r="AL8" i="4"/>
  <c r="W8" i="4"/>
  <c r="B8" i="4"/>
  <c r="B6" i="4"/>
</calcChain>
</file>

<file path=xl/sharedStrings.xml><?xml version="1.0" encoding="utf-8"?>
<sst xmlns="http://schemas.openxmlformats.org/spreadsheetml/2006/main" count="275" uniqueCount="119">
  <si>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</si>
  <si>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</si>
  <si>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</si>
  <si>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</si>
  <si>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</si>
  <si>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</si>
  <si>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</si>
  <si>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</si>
  <si>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</si>
  <si>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</si>
  <si>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</si>
  <si>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</si>
  <si>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</si>
  <si>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</si>
  <si>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</si>
  <si>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</si>
  <si>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</si>
  <si>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</si>
  <si>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</si>
  <si>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</si>
  <si>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</si>
  <si>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</si>
  <si>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</si>
  <si>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</si>
  <si>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</si>
  <si>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</si>
  <si>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</si>
  <si>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</si>
  <si>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</si>
  <si>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</si>
  <si>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</si>
  <si>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</si>
  <si>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</si>
  <si>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</si>
  <si>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</si>
  <si>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</si>
  <si>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</si>
  <si>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</si>
  <si>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</si>
  <si>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</si>
  <si>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</si>
  <si>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</si>
  <si>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</si>
  <si>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</si>
  <si>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</si>
  <si>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</si>
  <si>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</si>
  <si>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</si>
  <si>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</si>
  <si>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</si>
  <si>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</si>
  <si>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</si>
  <si>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</si>
  <si>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</si>
  <si>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</si>
  <si>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</si>
  <si>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</si>
  <si>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</si>
  <si>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</si>
  <si>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</si>
  <si>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</si>
  <si>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</si>
  <si>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</si>
  <si>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</si>
  <si>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</si>
  <si>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</si>
  <si>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</si>
  <si>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</si>
  <si>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</si>
  <si>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</si>
  <si>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</si>
  <si>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</si>
  <si>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</si>
  <si>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</si>
  <si>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</si>
  <si>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</si>
  <si>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</si>
  <si>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</si>
  <si>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</si>
  <si>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</si>
  <si>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</si>
  <si>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</si>
  <si>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</si>
  <si>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</si>
  <si>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</si>
  <si>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</si>
  <si>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</si>
  <si>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</si>
  <si>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</si>
  <si>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</si>
  <si>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</si>
  <si>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</si>
  <si>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</si>
  <si>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</si>
  <si>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</si>
  <si>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</si>
  <si>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北斗市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</si>
  <si>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</si>
  <si>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</si>
  <si>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</si>
  <si>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</si>
  <si>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</si>
  <si>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</si>
  <si>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</si>
  <si>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</si>
  <si>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</si>
  <si>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</si>
  <si>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</si>
  <si>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</si>
  <si>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</si>
  <si>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</si>
  <si>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</si>
  <si>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</si>
  <si>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</si>
  <si>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</si>
  <si>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</si>
  <si>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当市の下水道事業は、特定地域生活排水処理事業のほか3事業を一つの会計で経理しています。単年度収支で見ると黒字になっていますが、実態は一般会計繰入金に大きく依存している状態のため、維持管理費の削減に取り組み、経営健全化と繰入金の縮減に努めます。
　また、事業の役割を踏まえ、持続可能な事業実施のため、施設の状況を客観的に把握・評価し、中長期的な施設の状態を予測しながら、施設を計画的かつ効率的に管理するために、「長寿命化計画」の策定や「アセットマネジメント」を導入するなど。各施設の将来劣化予測を行い、浄化槽の更新・修繕等を含めた事業費の平準化や過剰なメンテナンスを回避する管理能力の向上を図るなど、経営改善に向けた取組の推進に努めます。</t>
    <rPh sb="1" eb="3">
      <t>トウシ</t>
    </rPh>
    <rPh sb="4" eb="7">
      <t>ゲスイドウ</t>
    </rPh>
    <rPh sb="7" eb="9">
      <t>ジギョウ</t>
    </rPh>
    <rPh sb="11" eb="13">
      <t>トクテイ</t>
    </rPh>
    <rPh sb="13" eb="15">
      <t>チイキ</t>
    </rPh>
    <rPh sb="15" eb="17">
      <t>セイカツ</t>
    </rPh>
    <rPh sb="17" eb="19">
      <t>ハイスイ</t>
    </rPh>
    <rPh sb="19" eb="21">
      <t>ショリ</t>
    </rPh>
    <rPh sb="21" eb="23">
      <t>ジギョウ</t>
    </rPh>
    <rPh sb="27" eb="29">
      <t>ジギョウ</t>
    </rPh>
    <rPh sb="30" eb="31">
      <t>ヒト</t>
    </rPh>
    <rPh sb="33" eb="35">
      <t>カイケイ</t>
    </rPh>
    <rPh sb="36" eb="38">
      <t>ケイリ</t>
    </rPh>
    <rPh sb="44" eb="47">
      <t>タンネンド</t>
    </rPh>
    <rPh sb="47" eb="49">
      <t>シュウシ</t>
    </rPh>
    <rPh sb="50" eb="51">
      <t>ミ</t>
    </rPh>
    <rPh sb="53" eb="55">
      <t>クロジ</t>
    </rPh>
    <rPh sb="64" eb="66">
      <t>ジッタイ</t>
    </rPh>
    <rPh sb="67" eb="69">
      <t>イッパン</t>
    </rPh>
    <rPh sb="69" eb="71">
      <t>カイケイ</t>
    </rPh>
    <rPh sb="71" eb="73">
      <t>クリイレ</t>
    </rPh>
    <rPh sb="73" eb="74">
      <t>キン</t>
    </rPh>
    <rPh sb="75" eb="76">
      <t>オオ</t>
    </rPh>
    <rPh sb="78" eb="80">
      <t>イゾン</t>
    </rPh>
    <rPh sb="84" eb="86">
      <t>ジョウタイ</t>
    </rPh>
    <rPh sb="90" eb="92">
      <t>イジ</t>
    </rPh>
    <rPh sb="92" eb="95">
      <t>カンリヒ</t>
    </rPh>
    <rPh sb="96" eb="98">
      <t>サクゲン</t>
    </rPh>
    <rPh sb="99" eb="100">
      <t>ト</t>
    </rPh>
    <rPh sb="101" eb="102">
      <t>ク</t>
    </rPh>
    <rPh sb="104" eb="106">
      <t>ケイエイ</t>
    </rPh>
    <rPh sb="106" eb="109">
      <t>ケンゼンカ</t>
    </rPh>
    <rPh sb="110" eb="112">
      <t>クリイレ</t>
    </rPh>
    <rPh sb="112" eb="113">
      <t>キン</t>
    </rPh>
    <rPh sb="114" eb="116">
      <t>シュクゲン</t>
    </rPh>
    <rPh sb="117" eb="118">
      <t>ツト</t>
    </rPh>
    <rPh sb="127" eb="129">
      <t>ジギョウ</t>
    </rPh>
    <rPh sb="130" eb="132">
      <t>ヤクワリ</t>
    </rPh>
    <rPh sb="133" eb="134">
      <t>フ</t>
    </rPh>
    <rPh sb="137" eb="139">
      <t>ジゾク</t>
    </rPh>
    <rPh sb="139" eb="141">
      <t>カノウ</t>
    </rPh>
    <rPh sb="142" eb="144">
      <t>ジギョウ</t>
    </rPh>
    <rPh sb="144" eb="146">
      <t>ジッシ</t>
    </rPh>
    <rPh sb="150" eb="152">
      <t>シセツ</t>
    </rPh>
    <rPh sb="153" eb="155">
      <t>ジョウキョウ</t>
    </rPh>
    <rPh sb="156" eb="159">
      <t>キャッカンテキ</t>
    </rPh>
    <rPh sb="160" eb="162">
      <t>ハアク</t>
    </rPh>
    <rPh sb="163" eb="165">
      <t>ヒョウカ</t>
    </rPh>
    <rPh sb="167" eb="171">
      <t>チュウチョウキテキ</t>
    </rPh>
    <rPh sb="172" eb="174">
      <t>シセツ</t>
    </rPh>
    <rPh sb="175" eb="177">
      <t>ジョウタイ</t>
    </rPh>
    <rPh sb="178" eb="180">
      <t>ヨソク</t>
    </rPh>
    <rPh sb="185" eb="187">
      <t>シセツ</t>
    </rPh>
    <rPh sb="188" eb="191">
      <t>ケイカクテキ</t>
    </rPh>
    <rPh sb="193" eb="196">
      <t>コウリツテキ</t>
    </rPh>
    <rPh sb="197" eb="199">
      <t>カンリ</t>
    </rPh>
    <rPh sb="206" eb="210">
      <t>チョウジュミョウカ</t>
    </rPh>
    <rPh sb="210" eb="212">
      <t>ケイカク</t>
    </rPh>
    <rPh sb="214" eb="216">
      <t>サクテイ</t>
    </rPh>
    <rPh sb="230" eb="232">
      <t>ドウニュウ</t>
    </rPh>
    <rPh sb="237" eb="240">
      <t>カクシセツ</t>
    </rPh>
    <rPh sb="241" eb="243">
      <t>ショウライ</t>
    </rPh>
    <rPh sb="243" eb="245">
      <t>レッカ</t>
    </rPh>
    <rPh sb="245" eb="247">
      <t>ヨソク</t>
    </rPh>
    <rPh sb="248" eb="249">
      <t>オコナ</t>
    </rPh>
    <rPh sb="251" eb="254">
      <t>ジョウカソウ</t>
    </rPh>
    <rPh sb="255" eb="257">
      <t>コウシン</t>
    </rPh>
    <rPh sb="258" eb="260">
      <t>シュウゼン</t>
    </rPh>
    <rPh sb="260" eb="261">
      <t>トウ</t>
    </rPh>
    <rPh sb="262" eb="263">
      <t>フク</t>
    </rPh>
    <rPh sb="265" eb="267">
      <t>ジギョウ</t>
    </rPh>
    <rPh sb="267" eb="268">
      <t>ヒ</t>
    </rPh>
    <rPh sb="269" eb="272">
      <t>ヘイジュンカ</t>
    </rPh>
    <rPh sb="273" eb="275">
      <t>カジョウ</t>
    </rPh>
    <rPh sb="283" eb="285">
      <t>カイヒ</t>
    </rPh>
    <rPh sb="287" eb="289">
      <t>カンリ</t>
    </rPh>
    <rPh sb="289" eb="291">
      <t>ノウリョク</t>
    </rPh>
    <rPh sb="292" eb="294">
      <t>コウジョウ</t>
    </rPh>
    <rPh sb="295" eb="296">
      <t>ハカ</t>
    </rPh>
    <rPh sb="300" eb="302">
      <t>ケイエイ</t>
    </rPh>
    <rPh sb="302" eb="304">
      <t>カイゼン</t>
    </rPh>
    <rPh sb="305" eb="306">
      <t>ム</t>
    </rPh>
    <rPh sb="308" eb="310">
      <t>トリクミ</t>
    </rPh>
    <rPh sb="311" eb="313">
      <t>スイシン</t>
    </rPh>
    <rPh sb="314" eb="315">
      <t>ツト</t>
    </rPh>
    <phoneticPr fontId="4"/>
  </si>
  <si>
    <t>①有形固定資産減価償却率は、企業会計に移行して間もなく、4年度分の減価償却費により算定されているため、償却率は低くなっています。
　当事業の供用開始は平成19年度であり、法定耐用年数を超過した浄化槽（躯体）ではありませんが、ブロワー等の機器設備類に関しては故障発生により不定期に修繕を要している状況です。更新を意識する段階にはまだなく、新設と維持管理が事業の中心となる状況がしばらく続きます。とはいえ、いずれ迫る更新に備え、躯体だけでなく機器設備類を含めて老朽化状況を的確に把握し、それぞれの状態に合わせベストな更新・修繕を検討したうえで対処していく必要があると考えています。</t>
    <rPh sb="1" eb="3">
      <t>ユウケイ</t>
    </rPh>
    <rPh sb="3" eb="5">
      <t>コテイ</t>
    </rPh>
    <rPh sb="5" eb="7">
      <t>シサン</t>
    </rPh>
    <rPh sb="7" eb="9">
      <t>ゲンカ</t>
    </rPh>
    <rPh sb="9" eb="11">
      <t>ショウキャク</t>
    </rPh>
    <rPh sb="11" eb="12">
      <t>リツ</t>
    </rPh>
    <rPh sb="14" eb="16">
      <t>キギョウ</t>
    </rPh>
    <rPh sb="16" eb="18">
      <t>カイケイ</t>
    </rPh>
    <rPh sb="19" eb="21">
      <t>イコウ</t>
    </rPh>
    <rPh sb="23" eb="24">
      <t>マ</t>
    </rPh>
    <rPh sb="29" eb="31">
      <t>ネンド</t>
    </rPh>
    <rPh sb="31" eb="32">
      <t>ブン</t>
    </rPh>
    <rPh sb="33" eb="35">
      <t>ゲンカ</t>
    </rPh>
    <rPh sb="35" eb="37">
      <t>ショウキャク</t>
    </rPh>
    <rPh sb="37" eb="38">
      <t>ヒ</t>
    </rPh>
    <rPh sb="41" eb="43">
      <t>サンテイ</t>
    </rPh>
    <rPh sb="51" eb="53">
      <t>ショウキャク</t>
    </rPh>
    <rPh sb="53" eb="54">
      <t>リツ</t>
    </rPh>
    <rPh sb="55" eb="56">
      <t>ヒク</t>
    </rPh>
    <rPh sb="66" eb="67">
      <t>トウ</t>
    </rPh>
    <rPh sb="67" eb="69">
      <t>ジギョウ</t>
    </rPh>
    <rPh sb="70" eb="72">
      <t>キョウヨウ</t>
    </rPh>
    <rPh sb="72" eb="74">
      <t>カイシ</t>
    </rPh>
    <rPh sb="75" eb="77">
      <t>ヘイセイ</t>
    </rPh>
    <rPh sb="79" eb="81">
      <t>ネンド</t>
    </rPh>
    <rPh sb="85" eb="87">
      <t>ホウテイ</t>
    </rPh>
    <rPh sb="87" eb="89">
      <t>タイヨウ</t>
    </rPh>
    <rPh sb="89" eb="91">
      <t>ネンスウ</t>
    </rPh>
    <rPh sb="92" eb="94">
      <t>チョウカ</t>
    </rPh>
    <rPh sb="96" eb="99">
      <t>ジョウカソウ</t>
    </rPh>
    <rPh sb="100" eb="102">
      <t>クタイ</t>
    </rPh>
    <rPh sb="116" eb="117">
      <t>トウ</t>
    </rPh>
    <rPh sb="118" eb="120">
      <t>キキ</t>
    </rPh>
    <rPh sb="120" eb="122">
      <t>セツビ</t>
    </rPh>
    <rPh sb="122" eb="123">
      <t>ルイ</t>
    </rPh>
    <rPh sb="124" eb="125">
      <t>カン</t>
    </rPh>
    <rPh sb="128" eb="130">
      <t>コショウ</t>
    </rPh>
    <rPh sb="130" eb="132">
      <t>ハッセイ</t>
    </rPh>
    <rPh sb="135" eb="138">
      <t>フテイキ</t>
    </rPh>
    <rPh sb="139" eb="141">
      <t>シュウゼン</t>
    </rPh>
    <rPh sb="142" eb="143">
      <t>ヨウ</t>
    </rPh>
    <rPh sb="147" eb="149">
      <t>ジョウキョウ</t>
    </rPh>
    <rPh sb="152" eb="154">
      <t>コウシン</t>
    </rPh>
    <rPh sb="155" eb="157">
      <t>イシキ</t>
    </rPh>
    <rPh sb="159" eb="161">
      <t>ダンカイ</t>
    </rPh>
    <rPh sb="168" eb="170">
      <t>シンセツ</t>
    </rPh>
    <rPh sb="171" eb="173">
      <t>イジ</t>
    </rPh>
    <rPh sb="173" eb="175">
      <t>カンリ</t>
    </rPh>
    <rPh sb="176" eb="178">
      <t>ジギョウ</t>
    </rPh>
    <rPh sb="179" eb="181">
      <t>チュウシン</t>
    </rPh>
    <rPh sb="184" eb="186">
      <t>ジョウキョウ</t>
    </rPh>
    <rPh sb="191" eb="192">
      <t>ツヅ</t>
    </rPh>
    <rPh sb="204" eb="205">
      <t>セマ</t>
    </rPh>
    <rPh sb="206" eb="208">
      <t>コウシン</t>
    </rPh>
    <rPh sb="209" eb="210">
      <t>ソナ</t>
    </rPh>
    <rPh sb="212" eb="214">
      <t>クタイ</t>
    </rPh>
    <rPh sb="219" eb="221">
      <t>キキ</t>
    </rPh>
    <rPh sb="221" eb="223">
      <t>セツビ</t>
    </rPh>
    <rPh sb="223" eb="224">
      <t>ルイ</t>
    </rPh>
    <rPh sb="225" eb="226">
      <t>フク</t>
    </rPh>
    <rPh sb="228" eb="231">
      <t>ロウキュウカ</t>
    </rPh>
    <rPh sb="231" eb="233">
      <t>ジョウキョウ</t>
    </rPh>
    <rPh sb="234" eb="236">
      <t>テキカク</t>
    </rPh>
    <rPh sb="237" eb="239">
      <t>ハアク</t>
    </rPh>
    <rPh sb="246" eb="248">
      <t>ジョウタイ</t>
    </rPh>
    <rPh sb="249" eb="250">
      <t>ア</t>
    </rPh>
    <rPh sb="256" eb="258">
      <t>コウシン</t>
    </rPh>
    <rPh sb="259" eb="261">
      <t>シュウゼン</t>
    </rPh>
    <rPh sb="262" eb="264">
      <t>ケントウ</t>
    </rPh>
    <rPh sb="269" eb="271">
      <t>タイショ</t>
    </rPh>
    <rPh sb="275" eb="277">
      <t>ヒツヨウ</t>
    </rPh>
    <rPh sb="281" eb="282">
      <t>カンガ</t>
    </rPh>
    <phoneticPr fontId="4"/>
  </si>
  <si>
    <t>①経常収支比率は100％となっていますが、一般会計からの繰入金による収支不足の補填がなされている状況です。
③流動比率は類似団体を大きく上回っており、短期的な債務に対する支払い能力はあると考えますが、浄化槽の新設に伴い企業債の借り入れが発生することから流動負債は今後増加することが見込まれているため、今後は資産投資額を注視しつつ、現状を保てるよう努めます。
④企業債残高対事業規模比率は類似団体平均値と比較して約12倍と非常に高い値で推移しています。浄化槽は毎年数基新設しており、企業債の借り入れが継続しています。また、浄化槽新設による営業収益の大幅な増加は見込めないことから、将来世代に対する負担が高くなっているといえます。
⑤経費回収率は前年度より微増したものの、類似団体平均を下回っており、使用料だけで汚水処理費すべてを賄いきれていないことがわかります。合併処理浄化槽の個別処理という特性から経費が嵩むことや、それに見合う使用料収入を確保できていないことに起因するものと考えます。
⑥汚水処理原価は類似団体及び全国平均を下回っており、事業としての汚水処理費は妥当なものであると考えますが、新設事業が継続中であり、企業債償還額が増加傾向にあることや経費回収率の低調を考慮すると、今後も経費削減に努めることが必要です。
⑧水洗化率は前年度比上昇し、類似団体よりも上回っております。今後も軽微な増減はありつつも横ばいの状態で推移すると思われます。</t>
    <rPh sb="1" eb="3">
      <t>ケイジョウ</t>
    </rPh>
    <rPh sb="3" eb="5">
      <t>シュウシ</t>
    </rPh>
    <rPh sb="5" eb="7">
      <t>ヒリツ</t>
    </rPh>
    <rPh sb="21" eb="23">
      <t>イッパン</t>
    </rPh>
    <rPh sb="23" eb="25">
      <t>カイケイ</t>
    </rPh>
    <rPh sb="28" eb="30">
      <t>クリイレ</t>
    </rPh>
    <rPh sb="30" eb="31">
      <t>キン</t>
    </rPh>
    <rPh sb="34" eb="36">
      <t>シュウシ</t>
    </rPh>
    <rPh sb="36" eb="38">
      <t>フソク</t>
    </rPh>
    <rPh sb="39" eb="41">
      <t>ホテン</t>
    </rPh>
    <rPh sb="48" eb="50">
      <t>ジョウキョウ</t>
    </rPh>
    <rPh sb="55" eb="57">
      <t>リュウドウ</t>
    </rPh>
    <rPh sb="57" eb="59">
      <t>ヒリツ</t>
    </rPh>
    <rPh sb="60" eb="62">
      <t>ルイジ</t>
    </rPh>
    <rPh sb="62" eb="64">
      <t>ダンタイ</t>
    </rPh>
    <rPh sb="65" eb="66">
      <t>オオ</t>
    </rPh>
    <rPh sb="68" eb="70">
      <t>ウワマワ</t>
    </rPh>
    <rPh sb="75" eb="78">
      <t>タンキテキ</t>
    </rPh>
    <rPh sb="79" eb="81">
      <t>サイム</t>
    </rPh>
    <rPh sb="82" eb="83">
      <t>タイ</t>
    </rPh>
    <rPh sb="85" eb="87">
      <t>シハラ</t>
    </rPh>
    <rPh sb="88" eb="90">
      <t>ノウリョク</t>
    </rPh>
    <rPh sb="94" eb="95">
      <t>カンガ</t>
    </rPh>
    <rPh sb="100" eb="103">
      <t>ジョウカソウ</t>
    </rPh>
    <rPh sb="104" eb="106">
      <t>シンセツ</t>
    </rPh>
    <rPh sb="107" eb="108">
      <t>トモナ</t>
    </rPh>
    <rPh sb="109" eb="111">
      <t>キギョウ</t>
    </rPh>
    <rPh sb="111" eb="112">
      <t>サイ</t>
    </rPh>
    <rPh sb="113" eb="114">
      <t>カ</t>
    </rPh>
    <rPh sb="115" eb="116">
      <t>イ</t>
    </rPh>
    <rPh sb="118" eb="120">
      <t>ハッセイ</t>
    </rPh>
    <rPh sb="126" eb="128">
      <t>リュウドウ</t>
    </rPh>
    <rPh sb="128" eb="130">
      <t>フサイ</t>
    </rPh>
    <rPh sb="131" eb="133">
      <t>コンゴ</t>
    </rPh>
    <rPh sb="133" eb="135">
      <t>ゾウカ</t>
    </rPh>
    <rPh sb="140" eb="142">
      <t>ミコ</t>
    </rPh>
    <rPh sb="150" eb="152">
      <t>コンゴ</t>
    </rPh>
    <rPh sb="153" eb="155">
      <t>シサン</t>
    </rPh>
    <rPh sb="155" eb="157">
      <t>トウシ</t>
    </rPh>
    <rPh sb="157" eb="158">
      <t>ガク</t>
    </rPh>
    <rPh sb="159" eb="161">
      <t>チュウシ</t>
    </rPh>
    <rPh sb="165" eb="167">
      <t>ゲンジョウ</t>
    </rPh>
    <rPh sb="168" eb="169">
      <t>タモ</t>
    </rPh>
    <rPh sb="173" eb="174">
      <t>ツト</t>
    </rPh>
    <rPh sb="180" eb="182">
      <t>キギョウ</t>
    </rPh>
    <rPh sb="182" eb="183">
      <t>サイ</t>
    </rPh>
    <rPh sb="183" eb="185">
      <t>ザンダカ</t>
    </rPh>
    <rPh sb="185" eb="186">
      <t>タイ</t>
    </rPh>
    <rPh sb="186" eb="188">
      <t>ジギョウ</t>
    </rPh>
    <rPh sb="188" eb="190">
      <t>キボ</t>
    </rPh>
    <rPh sb="190" eb="192">
      <t>ヒリツ</t>
    </rPh>
    <rPh sb="193" eb="195">
      <t>ルイジ</t>
    </rPh>
    <rPh sb="195" eb="197">
      <t>ダンタイ</t>
    </rPh>
    <rPh sb="197" eb="199">
      <t>ヘイキン</t>
    </rPh>
    <rPh sb="199" eb="200">
      <t>チ</t>
    </rPh>
    <rPh sb="201" eb="203">
      <t>ヒカク</t>
    </rPh>
    <rPh sb="205" eb="206">
      <t>ヤク</t>
    </rPh>
    <rPh sb="208" eb="209">
      <t>バイ</t>
    </rPh>
    <rPh sb="210" eb="212">
      <t>ヒジョウ</t>
    </rPh>
    <rPh sb="213" eb="214">
      <t>タカ</t>
    </rPh>
    <rPh sb="215" eb="216">
      <t>アタイ</t>
    </rPh>
    <rPh sb="217" eb="219">
      <t>スイイ</t>
    </rPh>
    <rPh sb="225" eb="228">
      <t>ジョウカソウ</t>
    </rPh>
    <rPh sb="321" eb="324">
      <t>ゼンネンド</t>
    </rPh>
    <rPh sb="326" eb="328">
      <t>ビゾウ</t>
    </rPh>
    <rPh sb="341" eb="343">
      <t>シタマワ</t>
    </rPh>
    <rPh sb="348" eb="350">
      <t>シヨウ</t>
    </rPh>
    <rPh sb="350" eb="351">
      <t>リョウ</t>
    </rPh>
    <rPh sb="354" eb="356">
      <t>オスイ</t>
    </rPh>
    <rPh sb="356" eb="358">
      <t>ショリ</t>
    </rPh>
    <rPh sb="358" eb="359">
      <t>ヒ</t>
    </rPh>
    <rPh sb="363" eb="364">
      <t>マカナ</t>
    </rPh>
    <rPh sb="380" eb="382">
      <t>ガッペイ</t>
    </rPh>
    <rPh sb="382" eb="384">
      <t>ショリ</t>
    </rPh>
    <rPh sb="384" eb="387">
      <t>ジョウカソウ</t>
    </rPh>
    <rPh sb="388" eb="390">
      <t>コベツ</t>
    </rPh>
    <rPh sb="390" eb="392">
      <t>ショリ</t>
    </rPh>
    <rPh sb="395" eb="397">
      <t>トクセイ</t>
    </rPh>
    <rPh sb="399" eb="401">
      <t>ケイヒ</t>
    </rPh>
    <rPh sb="402" eb="403">
      <t>カサ</t>
    </rPh>
    <rPh sb="411" eb="413">
      <t>ミア</t>
    </rPh>
    <rPh sb="414" eb="417">
      <t>シヨウリョウ</t>
    </rPh>
    <rPh sb="417" eb="419">
      <t>シュウニュウ</t>
    </rPh>
    <rPh sb="420" eb="422">
      <t>カクホ</t>
    </rPh>
    <rPh sb="431" eb="433">
      <t>キイン</t>
    </rPh>
    <rPh sb="438" eb="439">
      <t>カンガ</t>
    </rPh>
    <rPh sb="445" eb="447">
      <t>オスイ</t>
    </rPh>
    <rPh sb="447" eb="449">
      <t>ショリ</t>
    </rPh>
    <rPh sb="449" eb="451">
      <t>ゲンカ</t>
    </rPh>
    <rPh sb="452" eb="454">
      <t>ルイジ</t>
    </rPh>
    <rPh sb="454" eb="456">
      <t>ダンタイ</t>
    </rPh>
    <rPh sb="456" eb="457">
      <t>オヨ</t>
    </rPh>
    <rPh sb="458" eb="460">
      <t>ゼンコク</t>
    </rPh>
    <rPh sb="460" eb="462">
      <t>ヘイキン</t>
    </rPh>
    <rPh sb="463" eb="465">
      <t>シタマワ</t>
    </rPh>
    <rPh sb="470" eb="472">
      <t>ジギョウ</t>
    </rPh>
    <rPh sb="476" eb="478">
      <t>オスイ</t>
    </rPh>
    <rPh sb="478" eb="480">
      <t>ショリ</t>
    </rPh>
    <rPh sb="480" eb="481">
      <t>ヒ</t>
    </rPh>
    <rPh sb="482" eb="484">
      <t>ダトウ</t>
    </rPh>
    <rPh sb="491" eb="492">
      <t>カンガ</t>
    </rPh>
    <rPh sb="497" eb="499">
      <t>シンセツ</t>
    </rPh>
    <rPh sb="499" eb="501">
      <t>ジギョウ</t>
    </rPh>
    <rPh sb="502" eb="505">
      <t>ケイゾクチュウ</t>
    </rPh>
    <rPh sb="509" eb="511">
      <t>キギョウ</t>
    </rPh>
    <rPh sb="511" eb="512">
      <t>サイ</t>
    </rPh>
    <rPh sb="512" eb="514">
      <t>ショウカン</t>
    </rPh>
    <rPh sb="514" eb="515">
      <t>ガク</t>
    </rPh>
    <rPh sb="516" eb="518">
      <t>ゾウカ</t>
    </rPh>
    <rPh sb="518" eb="520">
      <t>ケイコウ</t>
    </rPh>
    <rPh sb="526" eb="528">
      <t>ケイヒ</t>
    </rPh>
    <rPh sb="528" eb="530">
      <t>カイシュウ</t>
    </rPh>
    <rPh sb="530" eb="531">
      <t>リツ</t>
    </rPh>
    <rPh sb="532" eb="534">
      <t>テイチョウ</t>
    </rPh>
    <rPh sb="535" eb="537">
      <t>コウリョ</t>
    </rPh>
    <rPh sb="541" eb="543">
      <t>コンゴ</t>
    </rPh>
    <rPh sb="544" eb="546">
      <t>ケイヒ</t>
    </rPh>
    <rPh sb="546" eb="548">
      <t>サクゲン</t>
    </rPh>
    <rPh sb="549" eb="550">
      <t>ツト</t>
    </rPh>
    <rPh sb="555" eb="557">
      <t>ヒツヨウ</t>
    </rPh>
    <rPh sb="562" eb="565">
      <t>スイセンカ</t>
    </rPh>
    <rPh sb="565" eb="566">
      <t>リツ</t>
    </rPh>
    <rPh sb="567" eb="571">
      <t>ゼンネンドヒ</t>
    </rPh>
    <rPh sb="571" eb="573">
      <t>ジョウショウ</t>
    </rPh>
    <rPh sb="575" eb="577">
      <t>ルイジ</t>
    </rPh>
    <rPh sb="577" eb="579">
      <t>ダンタイ</t>
    </rPh>
    <rPh sb="582" eb="584">
      <t>ウワマワ</t>
    </rPh>
    <rPh sb="591" eb="593">
      <t>コンゴ</t>
    </rPh>
    <rPh sb="594" eb="596">
      <t>ケイビ</t>
    </rPh>
    <rPh sb="597" eb="599">
      <t>ゾウゲン</t>
    </rPh>
    <rPh sb="605" eb="606">
      <t>ヨコ</t>
    </rPh>
    <rPh sb="609" eb="611">
      <t>ジョウタイ</t>
    </rPh>
    <rPh sb="612" eb="614">
      <t>スイイ</t>
    </rPh>
    <rPh sb="617" eb="618">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</si>
</sst>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62-4BF0-B455-7D07FEE794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62-4BF0-B455-7D07FEE794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B9-453A-93F8-570F5E30F4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55.96</c:v>
                </c:pt>
                <c:pt idx="2">
                  <c:v>56.45</c:v>
                </c:pt>
                <c:pt idx="3">
                  <c:v>58.26</c:v>
                </c:pt>
                <c:pt idx="4">
                  <c:v>88.45</c:v>
                </c:pt>
              </c:numCache>
            </c:numRef>
          </c:val>
          <c:smooth val="0"/>
          <c:extLst>
            <c:ext xmlns:c16="http://schemas.microsoft.com/office/drawing/2014/chart" uri="{C3380CC4-5D6E-409C-BE32-E72D297353CC}">
              <c16:uniqueId val="{00000001-C0B9-453A-93F8-570F5E30F4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97.94</c:v>
                </c:pt>
                <c:pt idx="2">
                  <c:v>98</c:v>
                </c:pt>
                <c:pt idx="3">
                  <c:v>96.97</c:v>
                </c:pt>
                <c:pt idx="4">
                  <c:v>98.07</c:v>
                </c:pt>
              </c:numCache>
            </c:numRef>
          </c:val>
          <c:extLst>
            <c:ext xmlns:c16="http://schemas.microsoft.com/office/drawing/2014/chart" uri="{C3380CC4-5D6E-409C-BE32-E72D297353CC}">
              <c16:uniqueId val="{00000000-6290-4FCF-8281-959318DA5D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60.12</c:v>
                </c:pt>
                <c:pt idx="2">
                  <c:v>54.99</c:v>
                </c:pt>
                <c:pt idx="3">
                  <c:v>66.430000000000007</c:v>
                </c:pt>
                <c:pt idx="4">
                  <c:v>90.34</c:v>
                </c:pt>
              </c:numCache>
            </c:numRef>
          </c:val>
          <c:smooth val="0"/>
          <c:extLst>
            <c:ext xmlns:c16="http://schemas.microsoft.com/office/drawing/2014/chart" uri="{C3380CC4-5D6E-409C-BE32-E72D297353CC}">
              <c16:uniqueId val="{00000001-6290-4FCF-8281-959318DA5D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99.98</c:v>
                </c:pt>
                <c:pt idx="2">
                  <c:v>100</c:v>
                </c:pt>
                <c:pt idx="3">
                  <c:v>100</c:v>
                </c:pt>
                <c:pt idx="4">
                  <c:v>100</c:v>
                </c:pt>
              </c:numCache>
            </c:numRef>
          </c:val>
          <c:extLst>
            <c:ext xmlns:c16="http://schemas.microsoft.com/office/drawing/2014/chart" uri="{C3380CC4-5D6E-409C-BE32-E72D297353CC}">
              <c16:uniqueId val="{00000000-A2CD-45AA-AD7B-AE1319AFE17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93.76</c:v>
                </c:pt>
                <c:pt idx="2">
                  <c:v>95.33</c:v>
                </c:pt>
                <c:pt idx="3">
                  <c:v>92.17</c:v>
                </c:pt>
                <c:pt idx="4">
                  <c:v>100.17</c:v>
                </c:pt>
              </c:numCache>
            </c:numRef>
          </c:val>
          <c:smooth val="0"/>
          <c:extLst>
            <c:ext xmlns:c16="http://schemas.microsoft.com/office/drawing/2014/chart" uri="{C3380CC4-5D6E-409C-BE32-E72D297353CC}">
              <c16:uniqueId val="{00000001-A2CD-45AA-AD7B-AE1319AFE17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3.95</c:v>
                </c:pt>
                <c:pt idx="2">
                  <c:v>7.83</c:v>
                </c:pt>
                <c:pt idx="3">
                  <c:v>11.54</c:v>
                </c:pt>
                <c:pt idx="4">
                  <c:v>15.23</c:v>
                </c:pt>
              </c:numCache>
            </c:numRef>
          </c:val>
          <c:extLst>
            <c:ext xmlns:c16="http://schemas.microsoft.com/office/drawing/2014/chart" uri="{C3380CC4-5D6E-409C-BE32-E72D297353CC}">
              <c16:uniqueId val="{00000000-03C6-46CD-8CC2-96C1B8E339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16.63</c:v>
                </c:pt>
                <c:pt idx="2">
                  <c:v>15.4</c:v>
                </c:pt>
                <c:pt idx="3">
                  <c:v>16.28</c:v>
                </c:pt>
                <c:pt idx="4">
                  <c:v>24.31</c:v>
                </c:pt>
              </c:numCache>
            </c:numRef>
          </c:val>
          <c:smooth val="0"/>
          <c:extLst>
            <c:ext xmlns:c16="http://schemas.microsoft.com/office/drawing/2014/chart" uri="{C3380CC4-5D6E-409C-BE32-E72D297353CC}">
              <c16:uniqueId val="{00000001-03C6-46CD-8CC2-96C1B8E339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DC-43CF-8151-B5D872F831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7DC-43CF-8151-B5D872F831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A82-425B-81DF-16DA754CBD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173.09</c:v>
                </c:pt>
                <c:pt idx="2">
                  <c:v>162.82</c:v>
                </c:pt>
                <c:pt idx="3">
                  <c:v>193.62</c:v>
                </c:pt>
                <c:pt idx="4">
                  <c:v>89.31</c:v>
                </c:pt>
              </c:numCache>
            </c:numRef>
          </c:val>
          <c:smooth val="0"/>
          <c:extLst>
            <c:ext xmlns:c16="http://schemas.microsoft.com/office/drawing/2014/chart" uri="{C3380CC4-5D6E-409C-BE32-E72D297353CC}">
              <c16:uniqueId val="{00000001-9A82-425B-81DF-16DA754CBD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218.66</c:v>
                </c:pt>
                <c:pt idx="2">
                  <c:v>239.02</c:v>
                </c:pt>
                <c:pt idx="3">
                  <c:v>248.44</c:v>
                </c:pt>
                <c:pt idx="4">
                  <c:v>247.3</c:v>
                </c:pt>
              </c:numCache>
            </c:numRef>
          </c:val>
          <c:extLst>
            <c:ext xmlns:c16="http://schemas.microsoft.com/office/drawing/2014/chart" uri="{C3380CC4-5D6E-409C-BE32-E72D297353CC}">
              <c16:uniqueId val="{00000000-2D83-4706-9246-5B653DF3DA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117.39</c:v>
                </c:pt>
                <c:pt idx="2">
                  <c:v>125.61</c:v>
                </c:pt>
                <c:pt idx="3">
                  <c:v>67.75</c:v>
                </c:pt>
                <c:pt idx="4">
                  <c:v>138.19999999999999</c:v>
                </c:pt>
              </c:numCache>
            </c:numRef>
          </c:val>
          <c:smooth val="0"/>
          <c:extLst>
            <c:ext xmlns:c16="http://schemas.microsoft.com/office/drawing/2014/chart" uri="{C3380CC4-5D6E-409C-BE32-E72D297353CC}">
              <c16:uniqueId val="{00000001-2D83-4706-9246-5B653DF3DA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3685.31</c:v>
                </c:pt>
                <c:pt idx="2">
                  <c:v>3628.82</c:v>
                </c:pt>
                <c:pt idx="3">
                  <c:v>3703</c:v>
                </c:pt>
                <c:pt idx="4">
                  <c:v>3746.78</c:v>
                </c:pt>
              </c:numCache>
            </c:numRef>
          </c:val>
          <c:extLst>
            <c:ext xmlns:c16="http://schemas.microsoft.com/office/drawing/2014/chart" uri="{C3380CC4-5D6E-409C-BE32-E72D297353CC}">
              <c16:uniqueId val="{00000000-330B-4F69-AA55-F464DD691D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421.25</c:v>
                </c:pt>
                <c:pt idx="2">
                  <c:v>398.42</c:v>
                </c:pt>
                <c:pt idx="3">
                  <c:v>393.35</c:v>
                </c:pt>
                <c:pt idx="4">
                  <c:v>294.08999999999997</c:v>
                </c:pt>
              </c:numCache>
            </c:numRef>
          </c:val>
          <c:smooth val="0"/>
          <c:extLst>
            <c:ext xmlns:c16="http://schemas.microsoft.com/office/drawing/2014/chart" uri="{C3380CC4-5D6E-409C-BE32-E72D297353CC}">
              <c16:uniqueId val="{00000001-330B-4F69-AA55-F464DD691D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49.67</c:v>
                </c:pt>
                <c:pt idx="2">
                  <c:v>52.46</c:v>
                </c:pt>
                <c:pt idx="3">
                  <c:v>42.29</c:v>
                </c:pt>
                <c:pt idx="4">
                  <c:v>44.98</c:v>
                </c:pt>
              </c:numCache>
            </c:numRef>
          </c:val>
          <c:extLst>
            <c:ext xmlns:c16="http://schemas.microsoft.com/office/drawing/2014/chart" uri="{C3380CC4-5D6E-409C-BE32-E72D297353CC}">
              <c16:uniqueId val="{00000000-2CC1-457D-A31C-945930E8A1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53.23</c:v>
                </c:pt>
                <c:pt idx="2">
                  <c:v>50.7</c:v>
                </c:pt>
                <c:pt idx="3">
                  <c:v>48.13</c:v>
                </c:pt>
                <c:pt idx="4">
                  <c:v>59.01</c:v>
                </c:pt>
              </c:numCache>
            </c:numRef>
          </c:val>
          <c:smooth val="0"/>
          <c:extLst>
            <c:ext xmlns:c16="http://schemas.microsoft.com/office/drawing/2014/chart" uri="{C3380CC4-5D6E-409C-BE32-E72D297353CC}">
              <c16:uniqueId val="{00000001-2CC1-457D-A31C-945930E8A1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188.97</c:v>
                </c:pt>
                <c:pt idx="2">
                  <c:v>180.15</c:v>
                </c:pt>
                <c:pt idx="3">
                  <c:v>221.97</c:v>
                </c:pt>
                <c:pt idx="4">
                  <c:v>205.75</c:v>
                </c:pt>
              </c:numCache>
            </c:numRef>
          </c:val>
          <c:extLst>
            <c:ext xmlns:c16="http://schemas.microsoft.com/office/drawing/2014/chart" uri="{C3380CC4-5D6E-409C-BE32-E72D297353CC}">
              <c16:uniqueId val="{00000000-DA8F-4267-82C8-EBDF34326B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283.3</c:v>
                </c:pt>
                <c:pt idx="2">
                  <c:v>289.81</c:v>
                </c:pt>
                <c:pt idx="3">
                  <c:v>301.54000000000002</c:v>
                </c:pt>
                <c:pt idx="4">
                  <c:v>291.82</c:v>
                </c:pt>
              </c:numCache>
            </c:numRef>
          </c:val>
          <c:smooth val="0"/>
          <c:extLst>
            <c:ext xmlns:c16="http://schemas.microsoft.com/office/drawing/2014/chart" uri="{C3380CC4-5D6E-409C-BE32-E72D297353CC}">
              <c16:uniqueId val="{00000001-DA8F-4267-82C8-EBDF34326B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北斗市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44366</v>
      </c>
      <c r="AM8" s="45"/>
      <c r="AN8" s="45"/>
      <c r="AO8" s="45"/>
      <c r="AP8" s="45"/>
      <c r="AQ8" s="45"/>
      <c r="AR8" s="45"/>
      <c r="AS8" s="45"/>
      <c r="AT8" s="46">
        <f>データ!T6</f>
        <v>397.44</v>
      </c>
      <c r="AU8" s="46"/>
      <c r="AV8" s="46"/>
      <c r="AW8" s="46"/>
      <c r="AX8" s="46"/>
      <c r="AY8" s="46"/>
      <c r="AZ8" s="46"/>
      <c r="BA8" s="46"/>
      <c r="BB8" s="46">
        <f>データ!U6</f>
        <v>111.63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29.99</v>
      </c>
      <c r="J10" s="46"/>
      <c r="K10" s="46"/>
      <c r="L10" s="46"/>
      <c r="M10" s="46"/>
      <c r="N10" s="46"/>
      <c r="O10" s="46"/>
      <c r="P10" s="46">
        <f>データ!P6</f>
        <v>1.29</v>
      </c>
      <c r="Q10" s="46"/>
      <c r="R10" s="46"/>
      <c r="S10" s="46"/>
      <c r="T10" s="46"/>
      <c r="U10" s="46"/>
      <c r="V10" s="46"/>
      <c r="W10" s="46">
        <f>データ!Q6</f>
        <v>100</v>
      </c>
      <c r="X10" s="46"/>
      <c r="Y10" s="46"/>
      <c r="Z10" s="46"/>
      <c r="AA10" s="46"/>
      <c r="AB10" s="46"/>
      <c r="AC10" s="46"/>
      <c r="AD10" s="45">
        <f>データ!R6</f>
        <v>2750</v>
      </c>
      <c r="AE10" s="45"/>
      <c r="AF10" s="45"/>
      <c r="AG10" s="45"/>
      <c r="AH10" s="45"/>
      <c r="AI10" s="45"/>
      <c r="AJ10" s="45"/>
      <c r="AK10" s="2"/>
      <c r="AL10" s="45">
        <f>データ!V6</f>
        <v>570</v>
      </c>
      <c r="AM10" s="45"/>
      <c r="AN10" s="45"/>
      <c r="AO10" s="45"/>
      <c r="AP10" s="45"/>
      <c r="AQ10" s="45"/>
      <c r="AR10" s="45"/>
      <c r="AS10" s="45"/>
      <c r="AT10" s="46">
        <f>データ!W6</f>
        <v>0.01</v>
      </c>
      <c r="AU10" s="46"/>
      <c r="AV10" s="46"/>
      <c r="AW10" s="46"/>
      <c r="AX10" s="46"/>
      <c r="AY10" s="46"/>
      <c r="AZ10" s="46"/>
      <c r="BA10" s="46"/>
      <c r="BB10" s="46">
        <f>データ!X6</f>
        <v>57000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8q7qg4/hezru1ibELZaTqLFkhJkU6X/1nK6NBhNUD+IlEpOk5ICM2Fgm+MC962QbXBCMlnz+5ca8xupH07ttrQ==" saltValue="KsOidvwQNdzPmTiq+GhI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12360</v>
      </c>
      <c r="D6" s="19">
        <f t="shared" si="3"/>
        <v>46</v>
      </c>
      <c r="E6" s="19">
        <f t="shared" si="3"/>
        <v>18</v>
      </c>
      <c r="F6" s="19">
        <f t="shared" si="3"/>
        <v>0</v>
      </c>
      <c r="G6" s="19">
        <f t="shared" si="3"/>
        <v>0</v>
      </c>
      <c r="H6" s="19" t="str">
        <f t="shared" si="3"/>
        <v>北海道　北斗市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29.99</v>
      </c>
      <c r="P6" s="20">
        <f t="shared" si="3"/>
        <v>1.29</v>
      </c>
      <c r="Q6" s="20">
        <f t="shared" si="3"/>
        <v>100</v>
      </c>
      <c r="R6" s="20">
        <f t="shared" si="3"/>
        <v>2750</v>
      </c>
      <c r="S6" s="20">
        <f t="shared" si="3"/>
        <v>44366</v>
      </c>
      <c r="T6" s="20">
        <f t="shared" si="3"/>
        <v>397.44</v>
      </c>
      <c r="U6" s="20">
        <f t="shared" si="3"/>
        <v>111.63</v>
      </c>
      <c r="V6" s="20">
        <f t="shared" si="3"/>
        <v>570</v>
      </c>
      <c r="W6" s="20">
        <f t="shared" si="3"/>
        <v>0.01</v>
      </c>
      <c r="X6" s="20">
        <f t="shared" si="3"/>
        <v>57000</v>
      </c>
      <c r="Y6" s="21" t="str">
        <f>IF(Y7="",NA(),Y7)</f>
        <v>-</v>
      </c>
      <c r="Z6" s="21">
        <f t="shared" ref="Z6:AH6" si="4">IF(Z7="",NA(),Z7)</f>
        <v>99.98</v>
      </c>
      <c r="AA6" s="21">
        <f t="shared" si="4"/>
        <v>100</v>
      </c>
      <c r="AB6" s="21">
        <f t="shared" si="4"/>
        <v>100</v>
      </c>
      <c r="AC6" s="21">
        <f t="shared" si="4"/>
        <v>100</v>
      </c>
      <c r="AD6" s="21" t="str">
        <f t="shared" si="4"/>
        <v>-</v>
      </c>
      <c r="AE6" s="21">
        <f t="shared" si="4"/>
        <v>93.76</v>
      </c>
      <c r="AF6" s="21">
        <f t="shared" si="4"/>
        <v>95.33</v>
      </c>
      <c r="AG6" s="21">
        <f t="shared" si="4"/>
        <v>92.17</v>
      </c>
      <c r="AH6" s="21">
        <f t="shared" si="4"/>
        <v>100.17</v>
      </c>
      <c r="AI6" s="20" t="str">
        <f>IF(AI7="","",IF(AI7="-","【-】","【"&amp;SUBSTITUTE(TEXT(AI7,"#,##0.00"),"-","△")&amp;"】"))</f>
        <v>【100.42】</v>
      </c>
      <c r="AJ6" s="21" t="str">
        <f>IF(AJ7="",NA(),AJ7)</f>
        <v>-</v>
      </c>
      <c r="AK6" s="20">
        <f t="shared" ref="AK6:AS6" si="5">IF(AK7="",NA(),AK7)</f>
        <v>0</v>
      </c>
      <c r="AL6" s="20">
        <f t="shared" si="5"/>
        <v>0</v>
      </c>
      <c r="AM6" s="20">
        <f t="shared" si="5"/>
        <v>0</v>
      </c>
      <c r="AN6" s="20">
        <f t="shared" si="5"/>
        <v>0</v>
      </c>
      <c r="AO6" s="21" t="str">
        <f t="shared" si="5"/>
        <v>-</v>
      </c>
      <c r="AP6" s="21">
        <f t="shared" si="5"/>
        <v>173.09</v>
      </c>
      <c r="AQ6" s="21">
        <f t="shared" si="5"/>
        <v>162.82</v>
      </c>
      <c r="AR6" s="21">
        <f t="shared" si="5"/>
        <v>193.62</v>
      </c>
      <c r="AS6" s="21">
        <f t="shared" si="5"/>
        <v>89.31</v>
      </c>
      <c r="AT6" s="20" t="str">
        <f>IF(AT7="","",IF(AT7="-","【-】","【"&amp;SUBSTITUTE(TEXT(AT7,"#,##0.00"),"-","△")&amp;"】"))</f>
        <v>【82.66】</v>
      </c>
      <c r="AU6" s="21" t="str">
        <f>IF(AU7="",NA(),AU7)</f>
        <v>-</v>
      </c>
      <c r="AV6" s="21">
        <f t="shared" ref="AV6:BD6" si="6">IF(AV7="",NA(),AV7)</f>
        <v>218.66</v>
      </c>
      <c r="AW6" s="21">
        <f t="shared" si="6"/>
        <v>239.02</v>
      </c>
      <c r="AX6" s="21">
        <f t="shared" si="6"/>
        <v>248.44</v>
      </c>
      <c r="AY6" s="21">
        <f t="shared" si="6"/>
        <v>247.3</v>
      </c>
      <c r="AZ6" s="21" t="str">
        <f t="shared" si="6"/>
        <v>-</v>
      </c>
      <c r="BA6" s="21">
        <f t="shared" si="6"/>
        <v>117.39</v>
      </c>
      <c r="BB6" s="21">
        <f t="shared" si="6"/>
        <v>125.61</v>
      </c>
      <c r="BC6" s="21">
        <f t="shared" si="6"/>
        <v>67.75</v>
      </c>
      <c r="BD6" s="21">
        <f t="shared" si="6"/>
        <v>138.19999999999999</v>
      </c>
      <c r="BE6" s="20" t="str">
        <f>IF(BE7="","",IF(BE7="-","【-】","【"&amp;SUBSTITUTE(TEXT(BE7,"#,##0.00"),"-","△")&amp;"】"))</f>
        <v>【140.15】</v>
      </c>
      <c r="BF6" s="21" t="str">
        <f>IF(BF7="",NA(),BF7)</f>
        <v>-</v>
      </c>
      <c r="BG6" s="21">
        <f t="shared" ref="BG6:BO6" si="7">IF(BG7="",NA(),BG7)</f>
        <v>3685.31</v>
      </c>
      <c r="BH6" s="21">
        <f t="shared" si="7"/>
        <v>3628.82</v>
      </c>
      <c r="BI6" s="21">
        <f t="shared" si="7"/>
        <v>3703</v>
      </c>
      <c r="BJ6" s="21">
        <f t="shared" si="7"/>
        <v>3746.78</v>
      </c>
      <c r="BK6" s="21" t="str">
        <f t="shared" si="7"/>
        <v>-</v>
      </c>
      <c r="BL6" s="21">
        <f t="shared" si="7"/>
        <v>421.25</v>
      </c>
      <c r="BM6" s="21">
        <f t="shared" si="7"/>
        <v>398.42</v>
      </c>
      <c r="BN6" s="21">
        <f t="shared" si="7"/>
        <v>393.35</v>
      </c>
      <c r="BO6" s="21">
        <f t="shared" si="7"/>
        <v>294.08999999999997</v>
      </c>
      <c r="BP6" s="20" t="str">
        <f>IF(BP7="","",IF(BP7="-","【-】","【"&amp;SUBSTITUTE(TEXT(BP7,"#,##0.00"),"-","△")&amp;"】"))</f>
        <v>【307.39】</v>
      </c>
      <c r="BQ6" s="21" t="str">
        <f>IF(BQ7="",NA(),BQ7)</f>
        <v>-</v>
      </c>
      <c r="BR6" s="21">
        <f t="shared" ref="BR6:BZ6" si="8">IF(BR7="",NA(),BR7)</f>
        <v>49.67</v>
      </c>
      <c r="BS6" s="21">
        <f t="shared" si="8"/>
        <v>52.46</v>
      </c>
      <c r="BT6" s="21">
        <f t="shared" si="8"/>
        <v>42.29</v>
      </c>
      <c r="BU6" s="21">
        <f t="shared" si="8"/>
        <v>44.98</v>
      </c>
      <c r="BV6" s="21" t="str">
        <f t="shared" si="8"/>
        <v>-</v>
      </c>
      <c r="BW6" s="21">
        <f t="shared" si="8"/>
        <v>53.23</v>
      </c>
      <c r="BX6" s="21">
        <f t="shared" si="8"/>
        <v>50.7</v>
      </c>
      <c r="BY6" s="21">
        <f t="shared" si="8"/>
        <v>48.13</v>
      </c>
      <c r="BZ6" s="21">
        <f t="shared" si="8"/>
        <v>59.01</v>
      </c>
      <c r="CA6" s="20" t="str">
        <f>IF(CA7="","",IF(CA7="-","【-】","【"&amp;SUBSTITUTE(TEXT(CA7,"#,##0.00"),"-","△")&amp;"】"))</f>
        <v>【57.03】</v>
      </c>
      <c r="CB6" s="21" t="str">
        <f>IF(CB7="",NA(),CB7)</f>
        <v>-</v>
      </c>
      <c r="CC6" s="21">
        <f t="shared" ref="CC6:CK6" si="9">IF(CC7="",NA(),CC7)</f>
        <v>188.97</v>
      </c>
      <c r="CD6" s="21">
        <f t="shared" si="9"/>
        <v>180.15</v>
      </c>
      <c r="CE6" s="21">
        <f t="shared" si="9"/>
        <v>221.97</v>
      </c>
      <c r="CF6" s="21">
        <f t="shared" si="9"/>
        <v>205.75</v>
      </c>
      <c r="CG6" s="21" t="str">
        <f t="shared" si="9"/>
        <v>-</v>
      </c>
      <c r="CH6" s="21">
        <f t="shared" si="9"/>
        <v>283.3</v>
      </c>
      <c r="CI6" s="21">
        <f t="shared" si="9"/>
        <v>289.81</v>
      </c>
      <c r="CJ6" s="21">
        <f t="shared" si="9"/>
        <v>301.54000000000002</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t="str">
        <f t="shared" si="10"/>
        <v>-</v>
      </c>
      <c r="CS6" s="21">
        <f t="shared" si="10"/>
        <v>55.96</v>
      </c>
      <c r="CT6" s="21">
        <f t="shared" si="10"/>
        <v>56.45</v>
      </c>
      <c r="CU6" s="21">
        <f t="shared" si="10"/>
        <v>58.26</v>
      </c>
      <c r="CV6" s="21">
        <f t="shared" si="10"/>
        <v>88.45</v>
      </c>
      <c r="CW6" s="20" t="str">
        <f>IF(CW7="","",IF(CW7="-","【-】","【"&amp;SUBSTITUTE(TEXT(CW7,"#,##0.00"),"-","△")&amp;"】"))</f>
        <v>【84.27】</v>
      </c>
      <c r="CX6" s="21" t="str">
        <f>IF(CX7="",NA(),CX7)</f>
        <v>-</v>
      </c>
      <c r="CY6" s="21">
        <f t="shared" ref="CY6:DG6" si="11">IF(CY7="",NA(),CY7)</f>
        <v>97.94</v>
      </c>
      <c r="CZ6" s="21">
        <f t="shared" si="11"/>
        <v>98</v>
      </c>
      <c r="DA6" s="21">
        <f t="shared" si="11"/>
        <v>96.97</v>
      </c>
      <c r="DB6" s="21">
        <f t="shared" si="11"/>
        <v>98.07</v>
      </c>
      <c r="DC6" s="21" t="str">
        <f t="shared" si="11"/>
        <v>-</v>
      </c>
      <c r="DD6" s="21">
        <f t="shared" si="11"/>
        <v>60.12</v>
      </c>
      <c r="DE6" s="21">
        <f t="shared" si="11"/>
        <v>54.99</v>
      </c>
      <c r="DF6" s="21">
        <f t="shared" si="11"/>
        <v>66.430000000000007</v>
      </c>
      <c r="DG6" s="21">
        <f t="shared" si="11"/>
        <v>90.34</v>
      </c>
      <c r="DH6" s="20" t="str">
        <f>IF(DH7="","",IF(DH7="-","【-】","【"&amp;SUBSTITUTE(TEXT(DH7,"#,##0.00"),"-","△")&amp;"】"))</f>
        <v>【86.02】</v>
      </c>
      <c r="DI6" s="21" t="str">
        <f>IF(DI7="",NA(),DI7)</f>
        <v>-</v>
      </c>
      <c r="DJ6" s="21">
        <f t="shared" ref="DJ6:DR6" si="12">IF(DJ7="",NA(),DJ7)</f>
        <v>3.95</v>
      </c>
      <c r="DK6" s="21">
        <f t="shared" si="12"/>
        <v>7.83</v>
      </c>
      <c r="DL6" s="21">
        <f t="shared" si="12"/>
        <v>11.54</v>
      </c>
      <c r="DM6" s="21">
        <f t="shared" si="12"/>
        <v>15.23</v>
      </c>
      <c r="DN6" s="21" t="str">
        <f t="shared" si="12"/>
        <v>-</v>
      </c>
      <c r="DO6" s="21">
        <f t="shared" si="12"/>
        <v>16.63</v>
      </c>
      <c r="DP6" s="21">
        <f t="shared" si="12"/>
        <v>15.4</v>
      </c>
      <c r="DQ6" s="21">
        <f t="shared" si="12"/>
        <v>16.28</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12360</v>
      </c>
      <c r="D7" s="23">
        <v>46</v>
      </c>
      <c r="E7" s="23">
        <v>18</v>
      </c>
      <c r="F7" s="23">
        <v>0</v>
      </c>
      <c r="G7" s="23">
        <v>0</v>
      </c>
      <c r="H7" s="23" t="s">
        <v>96</v>
      </c>
      <c r="I7" s="23" t="s">
        <v>97</v>
      </c>
      <c r="J7" s="23" t="s">
        <v>98</v>
      </c>
      <c r="K7" s="23" t="s">
        <v>99</v>
      </c>
      <c r="L7" s="23" t="s">
        <v>100</v>
      </c>
      <c r="M7" s="23" t="s">
        <v>101</v>
      </c>
      <c r="N7" s="24" t="s">
        <v>102</v>
      </c>
      <c r="O7" s="24">
        <v>29.99</v>
      </c>
      <c r="P7" s="24">
        <v>1.29</v>
      </c>
      <c r="Q7" s="24">
        <v>100</v>
      </c>
      <c r="R7" s="24">
        <v>2750</v>
      </c>
      <c r="S7" s="24">
        <v>44366</v>
      </c>
      <c r="T7" s="24">
        <v>397.44</v>
      </c>
      <c r="U7" s="24">
        <v>111.63</v>
      </c>
      <c r="V7" s="24">
        <v>570</v>
      </c>
      <c r="W7" s="24">
        <v>0.01</v>
      </c>
      <c r="X7" s="24">
        <v>57000</v>
      </c>
      <c r="Y7" s="24" t="s">
        <v>102</v>
      </c>
      <c r="Z7" s="24">
        <v>99.98</v>
      </c>
      <c r="AA7" s="24">
        <v>100</v>
      </c>
      <c r="AB7" s="24">
        <v>100</v>
      </c>
      <c r="AC7" s="24">
        <v>100</v>
      </c>
      <c r="AD7" s="24" t="s">
        <v>102</v>
      </c>
      <c r="AE7" s="24">
        <v>93.76</v>
      </c>
      <c r="AF7" s="24">
        <v>95.33</v>
      </c>
      <c r="AG7" s="24">
        <v>92.17</v>
      </c>
      <c r="AH7" s="24">
        <v>100.17</v>
      </c>
      <c r="AI7" s="24">
        <v>100.42</v>
      </c>
      <c r="AJ7" s="24" t="s">
        <v>102</v>
      </c>
      <c r="AK7" s="24">
        <v>0</v>
      </c>
      <c r="AL7" s="24">
        <v>0</v>
      </c>
      <c r="AM7" s="24">
        <v>0</v>
      </c>
      <c r="AN7" s="24">
        <v>0</v>
      </c>
      <c r="AO7" s="24" t="s">
        <v>102</v>
      </c>
      <c r="AP7" s="24">
        <v>173.09</v>
      </c>
      <c r="AQ7" s="24">
        <v>162.82</v>
      </c>
      <c r="AR7" s="24">
        <v>193.62</v>
      </c>
      <c r="AS7" s="24">
        <v>89.31</v>
      </c>
      <c r="AT7" s="24">
        <v>82.66</v>
      </c>
      <c r="AU7" s="24" t="s">
        <v>102</v>
      </c>
      <c r="AV7" s="24">
        <v>218.66</v>
      </c>
      <c r="AW7" s="24">
        <v>239.02</v>
      </c>
      <c r="AX7" s="24">
        <v>248.44</v>
      </c>
      <c r="AY7" s="24">
        <v>247.3</v>
      </c>
      <c r="AZ7" s="24" t="s">
        <v>102</v>
      </c>
      <c r="BA7" s="24">
        <v>117.39</v>
      </c>
      <c r="BB7" s="24">
        <v>125.61</v>
      </c>
      <c r="BC7" s="24">
        <v>67.75</v>
      </c>
      <c r="BD7" s="24">
        <v>138.19999999999999</v>
      </c>
      <c r="BE7" s="24">
        <v>140.15</v>
      </c>
      <c r="BF7" s="24" t="s">
        <v>102</v>
      </c>
      <c r="BG7" s="24">
        <v>3685.31</v>
      </c>
      <c r="BH7" s="24">
        <v>3628.82</v>
      </c>
      <c r="BI7" s="24">
        <v>3703</v>
      </c>
      <c r="BJ7" s="24">
        <v>3746.78</v>
      </c>
      <c r="BK7" s="24" t="s">
        <v>102</v>
      </c>
      <c r="BL7" s="24">
        <v>421.25</v>
      </c>
      <c r="BM7" s="24">
        <v>398.42</v>
      </c>
      <c r="BN7" s="24">
        <v>393.35</v>
      </c>
      <c r="BO7" s="24">
        <v>294.08999999999997</v>
      </c>
      <c r="BP7" s="24">
        <v>307.39</v>
      </c>
      <c r="BQ7" s="24" t="s">
        <v>102</v>
      </c>
      <c r="BR7" s="24">
        <v>49.67</v>
      </c>
      <c r="BS7" s="24">
        <v>52.46</v>
      </c>
      <c r="BT7" s="24">
        <v>42.29</v>
      </c>
      <c r="BU7" s="24">
        <v>44.98</v>
      </c>
      <c r="BV7" s="24" t="s">
        <v>102</v>
      </c>
      <c r="BW7" s="24">
        <v>53.23</v>
      </c>
      <c r="BX7" s="24">
        <v>50.7</v>
      </c>
      <c r="BY7" s="24">
        <v>48.13</v>
      </c>
      <c r="BZ7" s="24">
        <v>59.01</v>
      </c>
      <c r="CA7" s="24">
        <v>57.03</v>
      </c>
      <c r="CB7" s="24" t="s">
        <v>102</v>
      </c>
      <c r="CC7" s="24">
        <v>188.97</v>
      </c>
      <c r="CD7" s="24">
        <v>180.15</v>
      </c>
      <c r="CE7" s="24">
        <v>221.97</v>
      </c>
      <c r="CF7" s="24">
        <v>205.75</v>
      </c>
      <c r="CG7" s="24" t="s">
        <v>102</v>
      </c>
      <c r="CH7" s="24">
        <v>283.3</v>
      </c>
      <c r="CI7" s="24">
        <v>289.81</v>
      </c>
      <c r="CJ7" s="24">
        <v>301.54000000000002</v>
      </c>
      <c r="CK7" s="24">
        <v>291.82</v>
      </c>
      <c r="CL7" s="24">
        <v>294.83</v>
      </c>
      <c r="CM7" s="24" t="s">
        <v>102</v>
      </c>
      <c r="CN7" s="24" t="s">
        <v>102</v>
      </c>
      <c r="CO7" s="24" t="s">
        <v>102</v>
      </c>
      <c r="CP7" s="24" t="s">
        <v>102</v>
      </c>
      <c r="CQ7" s="24" t="s">
        <v>102</v>
      </c>
      <c r="CR7" s="24" t="s">
        <v>102</v>
      </c>
      <c r="CS7" s="24">
        <v>55.96</v>
      </c>
      <c r="CT7" s="24">
        <v>56.45</v>
      </c>
      <c r="CU7" s="24">
        <v>58.26</v>
      </c>
      <c r="CV7" s="24">
        <v>88.45</v>
      </c>
      <c r="CW7" s="24">
        <v>84.27</v>
      </c>
      <c r="CX7" s="24" t="s">
        <v>102</v>
      </c>
      <c r="CY7" s="24">
        <v>97.94</v>
      </c>
      <c r="CZ7" s="24">
        <v>98</v>
      </c>
      <c r="DA7" s="24">
        <v>96.97</v>
      </c>
      <c r="DB7" s="24">
        <v>98.07</v>
      </c>
      <c r="DC7" s="24" t="s">
        <v>102</v>
      </c>
      <c r="DD7" s="24">
        <v>60.12</v>
      </c>
      <c r="DE7" s="24">
        <v>54.99</v>
      </c>
      <c r="DF7" s="24">
        <v>66.430000000000007</v>
      </c>
      <c r="DG7" s="24">
        <v>90.34</v>
      </c>
      <c r="DH7" s="24">
        <v>86.02</v>
      </c>
      <c r="DI7" s="24" t="s">
        <v>102</v>
      </c>
      <c r="DJ7" s="24">
        <v>3.95</v>
      </c>
      <c r="DK7" s="24">
        <v>7.83</v>
      </c>
      <c r="DL7" s="24">
        <v>11.54</v>
      </c>
      <c r="DM7" s="24">
        <v>15.23</v>
      </c>
      <c r="DN7" s="24" t="s">
        <v>102</v>
      </c>
      <c r="DO7" s="24">
        <v>16.63</v>
      </c>
      <c r="DP7" s="24">
        <v>15.4</v>
      </c>
      <c r="DQ7" s="24">
        <v>16.28</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泥川　千衣子</cp:lastModifiedBy>
  <cp:lastPrinted>2024-01-25T06:07:05Z</cp:lastPrinted>
  <dcterms:created xsi:type="dcterms:W3CDTF">2023-12-12T01:06:51Z</dcterms:created>
  <dcterms:modified xsi:type="dcterms:W3CDTF">2024-03-04T01:02:07Z</dcterms:modified>
  <cp:category/>
</cp:coreProperties>
</file>