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orokawa_chiiko\Desktop\"/>
    </mc:Choice>
  </mc:AlternateContent>
  <xr:revisionPtr revIDLastSave="0" documentId="8_{FF15D432-5D7F-4802-87A0-20786346D1C8}" xr6:coauthVersionLast="47" xr6:coauthVersionMax="47" xr10:uidLastSave="{00000000-0000-0000-0000-000000000000}"/>
  <workbookProtection workbookAlgorithmName="SHA-512" workbookHashValue="u69EFlkIU/vRXe14/WSwCGULZ20uINYKXNjBapCV3D6OA3KAvnIYdnysPGKD53h8bJHXSXSlDMZp0jZD9eA+TA==" workbookSaltValue="hGUGrA+LEQG7FXPOV9+1n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AD10" i="4" s="1"/>
  <c r="Q6" i="5"/>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AT8" i="4"/>
  <c r="AD8" i="4"/>
  <c r="W8" i="4"/>
  <c r="P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<sst xmlns="http://schemas.openxmlformats.org/spreadsheetml/2006/main" count="253" uniqueCount="116">
  <si>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</si>
  <si>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</si>
  <si>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</si>
  <si>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</si>
  <si>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</si>
  <si>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</si>
  <si>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</si>
  <si>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</si>
  <si>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</si>
  <si>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</si>
  <si>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</si>
  <si>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</si>
  <si>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</si>
  <si>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</si>
  <si>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</si>
  <si>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</si>
  <si>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</si>
  <si>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</si>
  <si>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</si>
  <si>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</si>
  <si>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</si>
  <si>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</si>
  <si>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</si>
  <si>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</si>
  <si>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</si>
  <si>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</si>
  <si>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</si>
  <si>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</si>
  <si>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</si>
  <si>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</si>
  <si>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</si>
  <si>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</si>
  <si>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</si>
  <si>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</si>
  <si>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</si>
  <si>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</si>
  <si>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</si>
  <si>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</si>
  <si>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</si>
  <si>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</si>
  <si>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</si>
  <si>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</si>
  <si>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</si>
  <si>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</si>
  <si>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</si>
  <si>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</si>
  <si>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</si>
  <si>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</si>
  <si>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</si>
  <si>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</si>
  <si>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</si>
  <si>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</si>
  <si>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</si>
  <si>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</si>
  <si>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</si>
  <si>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</si>
  <si>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</si>
  <si>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</si>
  <si>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</si>
  <si>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</si>
  <si>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</si>
  <si>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</si>
  <si>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</si>
  <si>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</si>
  <si>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</si>
  <si>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</si>
  <si>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</si>
  <si>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</si>
  <si>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</si>
  <si>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</si>
  <si>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</si>
  <si>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</si>
  <si>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</si>
  <si>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</si>
  <si>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</si>
  <si>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</si>
  <si>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</si>
  <si>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</si>
  <si>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</si>
  <si>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</si>
  <si>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</si>
  <si>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</si>
  <si>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</si>
  <si>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</si>
  <si>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</si>
  <si>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</si>
  <si>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</si>
  <si>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</si>
  <si>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</si>
  <si>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</si>
  <si>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</si>
  <si>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</si>
  <si>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</si>
  <si>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</si>
  <si>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</si>
  <si>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北斗市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</si>
  <si>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</si>
  <si>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</si>
  <si>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</si>
  <si>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</si>
  <si>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</si>
  <si>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</si>
  <si>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</si>
  <si>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</si>
  <si>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</si>
  <si>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</si>
  <si>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</si>
  <si>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</si>
  <si>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</si>
  <si>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</si>
  <si>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</si>
  <si>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</si>
  <si>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</si>
  <si>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市の下水道事業は、漁業集落排水事業のほか3事業をひとつの会計で経理しています。単年度収支は黒字となっていますが、実態は一般会計繰入金に大きく依存している状況のため、維持管理費の削減に取り組み、経営健全化と繰入金の縮減に努めます。また、事業の役割を踏まえ、持続可能な事業実施のため、施設の状況を客観的に把握・評価し、中長期的な施設の状態を予測しながら、施設を計画的かつ効率的に管理するために、R2年度に策定した「機能保全計画書」のみならず、「下水道長寿命化計画」の策定や「アセットマネジメント」を導入するなど、各施設の将来劣化予測を行い、管渠等の更新・修繕等を含めた事業費の平準化や過剰なメンテナンスを回避する管理能力の向上を図るなど、経営改善に向けた取組の推進に努めます。</t>
    <rPh sb="1" eb="3">
      <t>トウシ</t>
    </rPh>
    <rPh sb="4" eb="7">
      <t>ゲスイドウ</t>
    </rPh>
    <rPh sb="7" eb="9">
      <t>ジギョウ</t>
    </rPh>
    <rPh sb="11" eb="13">
      <t>ギョギョウ</t>
    </rPh>
    <rPh sb="13" eb="15">
      <t>シュウラク</t>
    </rPh>
    <rPh sb="15" eb="17">
      <t>ハイスイ</t>
    </rPh>
    <rPh sb="17" eb="19">
      <t>ジギョウ</t>
    </rPh>
    <rPh sb="23" eb="25">
      <t>ジギョウ</t>
    </rPh>
    <rPh sb="30" eb="32">
      <t>カイケイ</t>
    </rPh>
    <rPh sb="33" eb="35">
      <t>ケイリ</t>
    </rPh>
    <rPh sb="41" eb="44">
      <t>タンネンド</t>
    </rPh>
    <rPh sb="44" eb="46">
      <t>シュウシ</t>
    </rPh>
    <rPh sb="47" eb="49">
      <t>クロジ</t>
    </rPh>
    <rPh sb="58" eb="60">
      <t>ジッタイ</t>
    </rPh>
    <rPh sb="61" eb="63">
      <t>イッパン</t>
    </rPh>
    <rPh sb="63" eb="65">
      <t>カイケイ</t>
    </rPh>
    <rPh sb="65" eb="67">
      <t>クリイレ</t>
    </rPh>
    <rPh sb="67" eb="68">
      <t>キン</t>
    </rPh>
    <rPh sb="69" eb="70">
      <t>オオ</t>
    </rPh>
    <rPh sb="72" eb="74">
      <t>イゾン</t>
    </rPh>
    <rPh sb="78" eb="80">
      <t>ジョウキョウ</t>
    </rPh>
    <rPh sb="84" eb="86">
      <t>イジ</t>
    </rPh>
    <rPh sb="86" eb="89">
      <t>カンリヒ</t>
    </rPh>
    <rPh sb="90" eb="92">
      <t>サクゲン</t>
    </rPh>
    <rPh sb="93" eb="94">
      <t>ト</t>
    </rPh>
    <rPh sb="95" eb="96">
      <t>ク</t>
    </rPh>
    <rPh sb="98" eb="100">
      <t>ケイエイ</t>
    </rPh>
    <rPh sb="100" eb="103">
      <t>ケンゼンカ</t>
    </rPh>
    <rPh sb="104" eb="106">
      <t>クリイレ</t>
    </rPh>
    <rPh sb="106" eb="107">
      <t>キン</t>
    </rPh>
    <rPh sb="108" eb="110">
      <t>シュクゲン</t>
    </rPh>
    <rPh sb="111" eb="112">
      <t>ツト</t>
    </rPh>
    <rPh sb="119" eb="121">
      <t>ジギョウ</t>
    </rPh>
    <rPh sb="122" eb="124">
      <t>ヤクワリ</t>
    </rPh>
    <rPh sb="125" eb="126">
      <t>フ</t>
    </rPh>
    <rPh sb="129" eb="131">
      <t>ジゾク</t>
    </rPh>
    <rPh sb="131" eb="133">
      <t>カノウ</t>
    </rPh>
    <rPh sb="134" eb="136">
      <t>ジギョウ</t>
    </rPh>
    <rPh sb="136" eb="138">
      <t>ジッシ</t>
    </rPh>
    <rPh sb="142" eb="144">
      <t>シセツ</t>
    </rPh>
    <rPh sb="145" eb="147">
      <t>ジョウキョウ</t>
    </rPh>
    <rPh sb="148" eb="151">
      <t>キャッカンテキ</t>
    </rPh>
    <rPh sb="152" eb="154">
      <t>ハアク</t>
    </rPh>
    <rPh sb="155" eb="157">
      <t>ヒョウカ</t>
    </rPh>
    <rPh sb="159" eb="163">
      <t>チュウチョウキテキ</t>
    </rPh>
    <rPh sb="164" eb="166">
      <t>シセツ</t>
    </rPh>
    <rPh sb="167" eb="169">
      <t>ジョウタイ</t>
    </rPh>
    <rPh sb="170" eb="172">
      <t>ヨソク</t>
    </rPh>
    <rPh sb="177" eb="179">
      <t>シセツ</t>
    </rPh>
    <rPh sb="180" eb="183">
      <t>ケイカクテキ</t>
    </rPh>
    <rPh sb="185" eb="188">
      <t>コウリツテキ</t>
    </rPh>
    <rPh sb="189" eb="191">
      <t>カンリ</t>
    </rPh>
    <rPh sb="199" eb="201">
      <t>ネンド</t>
    </rPh>
    <rPh sb="202" eb="204">
      <t>サクテイ</t>
    </rPh>
    <rPh sb="207" eb="209">
      <t>キノウ</t>
    </rPh>
    <rPh sb="209" eb="211">
      <t>ホゼン</t>
    </rPh>
    <rPh sb="211" eb="213">
      <t>ケイカク</t>
    </rPh>
    <rPh sb="213" eb="214">
      <t>ショ</t>
    </rPh>
    <rPh sb="222" eb="225">
      <t>ゲスイドウ</t>
    </rPh>
    <rPh sb="225" eb="229">
      <t>チョウジュミョウカ</t>
    </rPh>
    <rPh sb="229" eb="231">
      <t>ケイカク</t>
    </rPh>
    <rPh sb="233" eb="235">
      <t>サクテイ</t>
    </rPh>
    <rPh sb="249" eb="251">
      <t>ドウニュウ</t>
    </rPh>
    <rPh sb="256" eb="259">
      <t>カクシセツ</t>
    </rPh>
    <rPh sb="260" eb="262">
      <t>ショウライ</t>
    </rPh>
    <rPh sb="262" eb="264">
      <t>レッカ</t>
    </rPh>
    <rPh sb="264" eb="266">
      <t>ヨソク</t>
    </rPh>
    <rPh sb="267" eb="268">
      <t>オコナ</t>
    </rPh>
    <rPh sb="270" eb="271">
      <t>カン</t>
    </rPh>
    <rPh sb="271" eb="272">
      <t>キョ</t>
    </rPh>
    <rPh sb="272" eb="273">
      <t>トウ</t>
    </rPh>
    <rPh sb="274" eb="276">
      <t>コウシン</t>
    </rPh>
    <rPh sb="277" eb="279">
      <t>シュウゼン</t>
    </rPh>
    <rPh sb="279" eb="280">
      <t>トウ</t>
    </rPh>
    <rPh sb="281" eb="282">
      <t>フク</t>
    </rPh>
    <rPh sb="284" eb="287">
      <t>ジギョウヒ</t>
    </rPh>
    <rPh sb="288" eb="291">
      <t>ヘイジュンカ</t>
    </rPh>
    <rPh sb="292" eb="294">
      <t>カジョウ</t>
    </rPh>
    <rPh sb="302" eb="304">
      <t>カイヒ</t>
    </rPh>
    <rPh sb="306" eb="308">
      <t>カンリ</t>
    </rPh>
    <rPh sb="308" eb="310">
      <t>ノウリョク</t>
    </rPh>
    <rPh sb="311" eb="313">
      <t>コウジョウ</t>
    </rPh>
    <rPh sb="314" eb="315">
      <t>ハカ</t>
    </rPh>
    <rPh sb="319" eb="321">
      <t>ケイエイ</t>
    </rPh>
    <rPh sb="321" eb="323">
      <t>カイゼン</t>
    </rPh>
    <rPh sb="324" eb="325">
      <t>ム</t>
    </rPh>
    <rPh sb="327" eb="329">
      <t>トリクミ</t>
    </rPh>
    <rPh sb="330" eb="332">
      <t>スイシン</t>
    </rPh>
    <rPh sb="333" eb="334">
      <t>ツト</t>
    </rPh>
    <phoneticPr fontId="4"/>
  </si>
  <si>
    <t>①経常収支比率は100％となっていますが、一般会計から繰入金による収支不足の補填がなされている状況です。
③流動比率は類似団体平均を下回り100％未満となっていますが、流動負債の9割近くを建設改良費等に充てられた企業債償還金が占めており、翌年度の使用料や繰入金が償還原資となるため支障はないと考えています。
④企業債残高対事業規模比率は類似団体平均値を大幅に上回っていますが、既に整備が完了しているため、現時点では企業債残高は年々減少していく傾向にあります。とはいえ、普及率は今後大幅に伸びないことや、更新等で新たに企業債を要する時期が来ることを踏まえると、将来世代に対する負担が高くなっている可能性があります。
⑤経費回収率は100％未満で類似団体平均を下回っています。これは汚水処理費の大半を繰入金に依存しているためと考えます。
⑥汚水処理原価はR4年度は汚水処理費の減少により前年度比で減少しましたが、人口減少等の理由から有収水量の減少が見込まれていることから、汚水処理原価は今後増加していくと予想されるため、経費削減に努めるなどの経営努力が必要です。
⑦施設利用率は類似団体平均及び全国平均を上回っているものの、⑧水洗化率は類似団体平均と比較して低い水準にあります。水洗化率は企業会計移行以前も含めて年々微増傾向にありますが、既に整備が完了していることや、新規水洗化世帯が年間で数件程度であることを考慮すると、未水洗化世帯の自然減等による影響が大きいものと考えます。大幅な上昇は見込まれませんが、使用料収入の確保のためにも、水洗化率向上のための啓発活動は引き続き継続していくべきと考えます。</t>
    <rPh sb="1" eb="3">
      <t>ケイジョウ</t>
    </rPh>
    <rPh sb="3" eb="5">
      <t>シュウシ</t>
    </rPh>
    <rPh sb="5" eb="7">
      <t>ヒリツ</t>
    </rPh>
    <rPh sb="21" eb="23">
      <t>イッパン</t>
    </rPh>
    <rPh sb="23" eb="25">
      <t>カイケイ</t>
    </rPh>
    <rPh sb="27" eb="29">
      <t>クリイレ</t>
    </rPh>
    <rPh sb="29" eb="30">
      <t>キン</t>
    </rPh>
    <rPh sb="33" eb="35">
      <t>シュウシ</t>
    </rPh>
    <rPh sb="35" eb="37">
      <t>フソク</t>
    </rPh>
    <rPh sb="38" eb="40">
      <t>ホテン</t>
    </rPh>
    <rPh sb="47" eb="49">
      <t>ジョウキョウ</t>
    </rPh>
    <rPh sb="54" eb="56">
      <t>リュウドウ</t>
    </rPh>
    <rPh sb="56" eb="58">
      <t>ヒリツ</t>
    </rPh>
    <rPh sb="59" eb="61">
      <t>ルイジ</t>
    </rPh>
    <rPh sb="61" eb="63">
      <t>ダンタイ</t>
    </rPh>
    <rPh sb="63" eb="65">
      <t>ヘイキン</t>
    </rPh>
    <rPh sb="66" eb="68">
      <t>シタマワ</t>
    </rPh>
    <rPh sb="73" eb="75">
      <t>ミマン</t>
    </rPh>
    <rPh sb="84" eb="86">
      <t>リュウドウ</t>
    </rPh>
    <rPh sb="86" eb="88">
      <t>フサイ</t>
    </rPh>
    <rPh sb="90" eb="91">
      <t>ワリ</t>
    </rPh>
    <rPh sb="91" eb="92">
      <t>チカ</t>
    </rPh>
    <rPh sb="94" eb="96">
      <t>ケンセツ</t>
    </rPh>
    <rPh sb="96" eb="98">
      <t>カイリョウ</t>
    </rPh>
    <rPh sb="98" eb="99">
      <t>ヒ</t>
    </rPh>
    <rPh sb="99" eb="100">
      <t>トウ</t>
    </rPh>
    <rPh sb="101" eb="102">
      <t>ア</t>
    </rPh>
    <rPh sb="106" eb="108">
      <t>キギョウ</t>
    </rPh>
    <rPh sb="108" eb="109">
      <t>サイ</t>
    </rPh>
    <rPh sb="109" eb="111">
      <t>ショウカン</t>
    </rPh>
    <rPh sb="111" eb="112">
      <t>キン</t>
    </rPh>
    <rPh sb="113" eb="114">
      <t>シ</t>
    </rPh>
    <rPh sb="119" eb="122">
      <t>ヨクネンド</t>
    </rPh>
    <rPh sb="123" eb="125">
      <t>シヨウ</t>
    </rPh>
    <rPh sb="125" eb="126">
      <t>リョウ</t>
    </rPh>
    <rPh sb="127" eb="129">
      <t>クリイレ</t>
    </rPh>
    <rPh sb="129" eb="130">
      <t>キン</t>
    </rPh>
    <rPh sb="131" eb="133">
      <t>ショウカン</t>
    </rPh>
    <rPh sb="133" eb="135">
      <t>ゲンシ</t>
    </rPh>
    <rPh sb="140" eb="142">
      <t>シショウ</t>
    </rPh>
    <rPh sb="146" eb="147">
      <t>カンガ</t>
    </rPh>
    <rPh sb="155" eb="157">
      <t>キギョウ</t>
    </rPh>
    <rPh sb="157" eb="158">
      <t>サイ</t>
    </rPh>
    <rPh sb="158" eb="160">
      <t>ザンダカ</t>
    </rPh>
    <rPh sb="160" eb="161">
      <t>タイ</t>
    </rPh>
    <rPh sb="161" eb="163">
      <t>ジギョウ</t>
    </rPh>
    <rPh sb="163" eb="165">
      <t>キボ</t>
    </rPh>
    <rPh sb="165" eb="167">
      <t>ヒリツ</t>
    </rPh>
    <rPh sb="168" eb="170">
      <t>ルイジ</t>
    </rPh>
    <rPh sb="170" eb="172">
      <t>ダンタイ</t>
    </rPh>
    <rPh sb="172" eb="174">
      <t>ヘイキン</t>
    </rPh>
    <rPh sb="174" eb="175">
      <t>チ</t>
    </rPh>
    <rPh sb="176" eb="178">
      <t>オオハバ</t>
    </rPh>
    <rPh sb="179" eb="181">
      <t>ウワマワ</t>
    </rPh>
    <rPh sb="188" eb="189">
      <t>スデ</t>
    </rPh>
    <rPh sb="190" eb="192">
      <t>セイビ</t>
    </rPh>
    <rPh sb="193" eb="195">
      <t>カンリョウ</t>
    </rPh>
    <rPh sb="202" eb="205">
      <t>ゲンジテン</t>
    </rPh>
    <rPh sb="207" eb="209">
      <t>キギョウ</t>
    </rPh>
    <rPh sb="209" eb="210">
      <t>サイ</t>
    </rPh>
    <rPh sb="210" eb="212">
      <t>ザンダカ</t>
    </rPh>
    <rPh sb="213" eb="215">
      <t>ネンネン</t>
    </rPh>
    <rPh sb="215" eb="217">
      <t>ゲンショウ</t>
    </rPh>
    <rPh sb="221" eb="223">
      <t>ケイコウ</t>
    </rPh>
    <rPh sb="234" eb="236">
      <t>フキュウ</t>
    </rPh>
    <rPh sb="236" eb="237">
      <t>リツ</t>
    </rPh>
    <rPh sb="238" eb="240">
      <t>コンゴ</t>
    </rPh>
    <rPh sb="240" eb="242">
      <t>オオハバ</t>
    </rPh>
    <rPh sb="243" eb="244">
      <t>ノ</t>
    </rPh>
    <rPh sb="251" eb="253">
      <t>コウシン</t>
    </rPh>
    <rPh sb="253" eb="254">
      <t>トウ</t>
    </rPh>
    <rPh sb="255" eb="256">
      <t>アラ</t>
    </rPh>
    <rPh sb="258" eb="260">
      <t>キギョウ</t>
    </rPh>
    <rPh sb="260" eb="261">
      <t>サイ</t>
    </rPh>
    <rPh sb="262" eb="263">
      <t>ヨウ</t>
    </rPh>
    <rPh sb="265" eb="267">
      <t>ジキ</t>
    </rPh>
    <rPh sb="268" eb="269">
      <t>ク</t>
    </rPh>
    <rPh sb="273" eb="274">
      <t>フ</t>
    </rPh>
    <rPh sb="279" eb="281">
      <t>ショウライ</t>
    </rPh>
    <rPh sb="281" eb="283">
      <t>セダイ</t>
    </rPh>
    <rPh sb="284" eb="285">
      <t>タイ</t>
    </rPh>
    <rPh sb="287" eb="289">
      <t>フタン</t>
    </rPh>
    <rPh sb="290" eb="291">
      <t>タカ</t>
    </rPh>
    <rPh sb="297" eb="300">
      <t>カノウセイ</t>
    </rPh>
    <rPh sb="308" eb="310">
      <t>ケイヒ</t>
    </rPh>
    <rPh sb="310" eb="312">
      <t>カイシュウ</t>
    </rPh>
    <rPh sb="312" eb="313">
      <t>リツ</t>
    </rPh>
    <rPh sb="318" eb="320">
      <t>ミマン</t>
    </rPh>
    <rPh sb="321" eb="323">
      <t>ルイジ</t>
    </rPh>
    <rPh sb="323" eb="325">
      <t>ダンタイ</t>
    </rPh>
    <rPh sb="325" eb="327">
      <t>ヘイキン</t>
    </rPh>
    <rPh sb="328" eb="330">
      <t>シタマワ</t>
    </rPh>
    <rPh sb="339" eb="341">
      <t>オスイ</t>
    </rPh>
    <rPh sb="341" eb="343">
      <t>ショリ</t>
    </rPh>
    <rPh sb="343" eb="344">
      <t>ヒ</t>
    </rPh>
    <rPh sb="345" eb="347">
      <t>タイハン</t>
    </rPh>
    <rPh sb="348" eb="350">
      <t>クリイレ</t>
    </rPh>
    <rPh sb="350" eb="351">
      <t>キン</t>
    </rPh>
    <rPh sb="352" eb="354">
      <t>イゾン</t>
    </rPh>
    <rPh sb="361" eb="362">
      <t>カンガ</t>
    </rPh>
    <rPh sb="382" eb="384">
      <t>ショリ</t>
    </rPh>
    <rPh sb="481" eb="483">
      <t>シセツ</t>
    </rPh>
    <rPh sb="483" eb="485">
      <t>リヨウ</t>
    </rPh>
    <rPh sb="485" eb="486">
      <t>リツ</t>
    </rPh>
    <rPh sb="487" eb="489">
      <t>ルイジ</t>
    </rPh>
    <rPh sb="489" eb="491">
      <t>ダンタイ</t>
    </rPh>
    <rPh sb="491" eb="493">
      <t>ヘイキン</t>
    </rPh>
    <rPh sb="493" eb="494">
      <t>オヨ</t>
    </rPh>
    <rPh sb="495" eb="497">
      <t>ゼンコク</t>
    </rPh>
    <rPh sb="497" eb="499">
      <t>ヘイキン</t>
    </rPh>
    <rPh sb="500" eb="502">
      <t>ウワマワ</t>
    </rPh>
    <rPh sb="511" eb="514">
      <t>スイセンカ</t>
    </rPh>
    <rPh sb="514" eb="515">
      <t>リツ</t>
    </rPh>
    <rPh sb="516" eb="518">
      <t>ルイジ</t>
    </rPh>
    <rPh sb="518" eb="520">
      <t>ダンタイ</t>
    </rPh>
    <rPh sb="520" eb="522">
      <t>ヘイキン</t>
    </rPh>
    <rPh sb="523" eb="525">
      <t>ヒカク</t>
    </rPh>
    <rPh sb="527" eb="528">
      <t>ヒク</t>
    </rPh>
    <rPh sb="529" eb="531">
      <t>スイジュン</t>
    </rPh>
    <rPh sb="537" eb="540">
      <t>スイセンカ</t>
    </rPh>
    <rPh sb="540" eb="541">
      <t>リツ</t>
    </rPh>
    <rPh sb="542" eb="544">
      <t>キギョウ</t>
    </rPh>
    <rPh sb="544" eb="546">
      <t>カイケイ</t>
    </rPh>
    <rPh sb="546" eb="548">
      <t>イコウ</t>
    </rPh>
    <rPh sb="548" eb="550">
      <t>イゼン</t>
    </rPh>
    <rPh sb="551" eb="552">
      <t>フク</t>
    </rPh>
    <rPh sb="554" eb="556">
      <t>ネンネン</t>
    </rPh>
    <rPh sb="556" eb="558">
      <t>ビゾウ</t>
    </rPh>
    <rPh sb="558" eb="560">
      <t>ケイコウ</t>
    </rPh>
    <rPh sb="567" eb="568">
      <t>スデ</t>
    </rPh>
    <rPh sb="569" eb="571">
      <t>セイビ</t>
    </rPh>
    <rPh sb="572" eb="574">
      <t>カンリョウ</t>
    </rPh>
    <rPh sb="582" eb="584">
      <t>シンキ</t>
    </rPh>
    <rPh sb="584" eb="587">
      <t>スイセンカ</t>
    </rPh>
    <rPh sb="587" eb="589">
      <t>セタイ</t>
    </rPh>
    <rPh sb="590" eb="592">
      <t>ネンカン</t>
    </rPh>
    <rPh sb="593" eb="595">
      <t>スウケン</t>
    </rPh>
    <rPh sb="595" eb="597">
      <t>テイド</t>
    </rPh>
    <rPh sb="603" eb="605">
      <t>コウリョ</t>
    </rPh>
    <rPh sb="609" eb="610">
      <t>ミ</t>
    </rPh>
    <rPh sb="610" eb="613">
      <t>スイセンカ</t>
    </rPh>
    <rPh sb="613" eb="615">
      <t>セタイ</t>
    </rPh>
    <rPh sb="616" eb="619">
      <t>シゼンゲン</t>
    </rPh>
    <rPh sb="619" eb="620">
      <t>トウ</t>
    </rPh>
    <rPh sb="623" eb="625">
      <t>エイキョウ</t>
    </rPh>
    <rPh sb="626" eb="627">
      <t>オオ</t>
    </rPh>
    <rPh sb="632" eb="633">
      <t>カンガ</t>
    </rPh>
    <rPh sb="637" eb="639">
      <t>オオハバ</t>
    </rPh>
    <rPh sb="640" eb="642">
      <t>ジョウショウ</t>
    </rPh>
    <rPh sb="643" eb="645">
      <t>ミコ</t>
    </rPh>
    <rPh sb="652" eb="654">
      <t>シヨウ</t>
    </rPh>
    <rPh sb="654" eb="655">
      <t>リョウ</t>
    </rPh>
    <rPh sb="655" eb="657">
      <t>シュウニュウ</t>
    </rPh>
    <rPh sb="658" eb="660">
      <t>カクホ</t>
    </rPh>
    <rPh sb="666" eb="669">
      <t>スイセンカ</t>
    </rPh>
    <rPh sb="669" eb="670">
      <t>リツ</t>
    </rPh>
    <rPh sb="670" eb="672">
      <t>コウジョウ</t>
    </rPh>
    <rPh sb="676" eb="678">
      <t>ケイハツ</t>
    </rPh>
    <rPh sb="678" eb="680">
      <t>カツドウ</t>
    </rPh>
    <rPh sb="681" eb="682">
      <t>ヒ</t>
    </rPh>
    <rPh sb="683" eb="684">
      <t>ツヅ</t>
    </rPh>
    <rPh sb="685" eb="687">
      <t>ケイゾク</t>
    </rPh>
    <rPh sb="694" eb="695">
      <t>カンガ</t>
    </rPh>
    <phoneticPr fontId="4"/>
  </si>
  <si>
    <t>①有形固定資産減価償却率は、企業会計に移行して間もなく、4年度分の減価償却費により算定されているため、償却率は低くなっています。
　当事業の供用開始は平成11年度であり、処理場となる浄化槽（躯体）の標準耐用年数はおおむね30年、管渠は50年であり、いずれも耐用年数を経過していないものの、処理場の機器設備類の耐用年数はさらに短く、設備によっては既に更新されているものもあります。R2年度に「機能保全計画書」を作成し、主に処理場の設備における老朽化進行度や処理方法の変更に関する検討・評価を行い、各設備の更新時期に関する計画を策定しました。短期的にみると主に処理場の更新がメインとなりますが、管渠の老朽化を放置することはできないため、施設と管渠の老朽化状況を的確に把握し、長期的な計画や状況にあったベストな更新を検討したうえで対処していく必要があると考えます。</t>
    <rPh sb="1" eb="3">
      <t>ユウケイ</t>
    </rPh>
    <rPh sb="3" eb="5">
      <t>コテイ</t>
    </rPh>
    <rPh sb="5" eb="7">
      <t>シサン</t>
    </rPh>
    <rPh sb="7" eb="9">
      <t>ゲンカ</t>
    </rPh>
    <rPh sb="9" eb="11">
      <t>ショウキャク</t>
    </rPh>
    <rPh sb="11" eb="12">
      <t>リツ</t>
    </rPh>
    <rPh sb="14" eb="16">
      <t>キギョウ</t>
    </rPh>
    <rPh sb="16" eb="18">
      <t>カイケイ</t>
    </rPh>
    <rPh sb="19" eb="21">
      <t>イコウ</t>
    </rPh>
    <rPh sb="23" eb="24">
      <t>マ</t>
    </rPh>
    <rPh sb="29" eb="31">
      <t>ネンド</t>
    </rPh>
    <rPh sb="31" eb="32">
      <t>ブン</t>
    </rPh>
    <rPh sb="33" eb="35">
      <t>ゲンカ</t>
    </rPh>
    <rPh sb="35" eb="37">
      <t>ショウキャク</t>
    </rPh>
    <rPh sb="37" eb="38">
      <t>ヒ</t>
    </rPh>
    <rPh sb="41" eb="43">
      <t>サンテイ</t>
    </rPh>
    <rPh sb="51" eb="53">
      <t>ショウキャク</t>
    </rPh>
    <rPh sb="53" eb="54">
      <t>リツ</t>
    </rPh>
    <rPh sb="55" eb="56">
      <t>ヒク</t>
    </rPh>
    <rPh sb="66" eb="67">
      <t>トウ</t>
    </rPh>
    <rPh sb="67" eb="69">
      <t>ジギョウ</t>
    </rPh>
    <rPh sb="70" eb="72">
      <t>キョウヨウ</t>
    </rPh>
    <rPh sb="72" eb="74">
      <t>カイシ</t>
    </rPh>
    <rPh sb="75" eb="77">
      <t>ヘイセイ</t>
    </rPh>
    <rPh sb="79" eb="81">
      <t>ネンド</t>
    </rPh>
    <rPh sb="85" eb="88">
      <t>ショリジョウ</t>
    </rPh>
    <rPh sb="91" eb="94">
      <t>ジョウカソウ</t>
    </rPh>
    <rPh sb="95" eb="97">
      <t>クタイ</t>
    </rPh>
    <rPh sb="99" eb="101">
      <t>ヒョウジュン</t>
    </rPh>
    <rPh sb="101" eb="103">
      <t>タイヨウ</t>
    </rPh>
    <rPh sb="103" eb="105">
      <t>ネンスウ</t>
    </rPh>
    <rPh sb="112" eb="113">
      <t>ネン</t>
    </rPh>
    <rPh sb="114" eb="115">
      <t>カン</t>
    </rPh>
    <rPh sb="115" eb="116">
      <t>キョ</t>
    </rPh>
    <rPh sb="119" eb="120">
      <t>ネン</t>
    </rPh>
    <rPh sb="128" eb="130">
      <t>タイヨウ</t>
    </rPh>
    <rPh sb="130" eb="132">
      <t>ネンスウ</t>
    </rPh>
    <rPh sb="133" eb="135">
      <t>ケイカ</t>
    </rPh>
    <rPh sb="144" eb="147">
      <t>ショリジョウ</t>
    </rPh>
    <rPh sb="148" eb="150">
      <t>キキ</t>
    </rPh>
    <rPh sb="150" eb="152">
      <t>セツビ</t>
    </rPh>
    <rPh sb="152" eb="153">
      <t>ルイ</t>
    </rPh>
    <rPh sb="154" eb="156">
      <t>タイヨウ</t>
    </rPh>
    <rPh sb="156" eb="158">
      <t>ネンスウ</t>
    </rPh>
    <rPh sb="162" eb="163">
      <t>ミジカ</t>
    </rPh>
    <rPh sb="165" eb="167">
      <t>セツビ</t>
    </rPh>
    <rPh sb="172" eb="173">
      <t>スデ</t>
    </rPh>
    <rPh sb="174" eb="176">
      <t>コウシン</t>
    </rPh>
    <rPh sb="191" eb="193">
      <t>ネンド</t>
    </rPh>
    <rPh sb="195" eb="197">
      <t>キノウ</t>
    </rPh>
    <rPh sb="197" eb="199">
      <t>ホゼン</t>
    </rPh>
    <rPh sb="199" eb="201">
      <t>ケイカク</t>
    </rPh>
    <rPh sb="201" eb="202">
      <t>ショ</t>
    </rPh>
    <rPh sb="204" eb="206">
      <t>サクセイ</t>
    </rPh>
    <rPh sb="208" eb="209">
      <t>オモ</t>
    </rPh>
    <rPh sb="210" eb="213">
      <t>ショリジョウ</t>
    </rPh>
    <rPh sb="214" eb="216">
      <t>セツビ</t>
    </rPh>
    <rPh sb="220" eb="223">
      <t>ロウキュウカ</t>
    </rPh>
    <rPh sb="223" eb="225">
      <t>シンコウ</t>
    </rPh>
    <rPh sb="225" eb="226">
      <t>ド</t>
    </rPh>
    <rPh sb="227" eb="229">
      <t>ショリ</t>
    </rPh>
    <rPh sb="229" eb="231">
      <t>ホウホウ</t>
    </rPh>
    <rPh sb="232" eb="234">
      <t>ヘンコウ</t>
    </rPh>
    <rPh sb="235" eb="236">
      <t>カン</t>
    </rPh>
    <rPh sb="238" eb="240">
      <t>ケントウ</t>
    </rPh>
    <rPh sb="241" eb="243">
      <t>ヒョウカ</t>
    </rPh>
    <rPh sb="244" eb="245">
      <t>オコナ</t>
    </rPh>
    <rPh sb="247" eb="250">
      <t>カクセツビ</t>
    </rPh>
    <rPh sb="251" eb="253">
      <t>コウシン</t>
    </rPh>
    <rPh sb="253" eb="255">
      <t>ジキ</t>
    </rPh>
    <rPh sb="256" eb="257">
      <t>カン</t>
    </rPh>
    <rPh sb="259" eb="261">
      <t>ケイカク</t>
    </rPh>
    <rPh sb="262" eb="264">
      <t>サクテイ</t>
    </rPh>
    <rPh sb="269" eb="272">
      <t>タンキテキ</t>
    </rPh>
    <rPh sb="276" eb="277">
      <t>オモ</t>
    </rPh>
    <rPh sb="278" eb="281">
      <t>ショリジョウ</t>
    </rPh>
    <rPh sb="282" eb="284">
      <t>コウシン</t>
    </rPh>
    <rPh sb="295" eb="297">
      <t>カンキョ</t>
    </rPh>
    <rPh sb="298" eb="301">
      <t>ロウキュウカ</t>
    </rPh>
    <rPh sb="302" eb="304">
      <t>ホウチ</t>
    </rPh>
    <rPh sb="316" eb="318">
      <t>シセツ</t>
    </rPh>
    <rPh sb="319" eb="321">
      <t>カンキョ</t>
    </rPh>
    <rPh sb="322" eb="325">
      <t>ロウキュウカ</t>
    </rPh>
    <rPh sb="325" eb="327">
      <t>ジョウキョウ</t>
    </rPh>
    <rPh sb="328" eb="330">
      <t>テキカク</t>
    </rPh>
    <rPh sb="331" eb="333">
      <t>ハアク</t>
    </rPh>
    <rPh sb="335" eb="338">
      <t>チョウキテキ</t>
    </rPh>
    <rPh sb="339" eb="341">
      <t>ケイカク</t>
    </rPh>
    <rPh sb="342" eb="344">
      <t>ジョウキョウ</t>
    </rPh>
    <rPh sb="352" eb="354">
      <t>コウシン</t>
    </rPh>
    <rPh sb="355" eb="357">
      <t>ケントウ</t>
    </rPh>
    <rPh sb="362" eb="364">
      <t>タイショ</t>
    </rPh>
    <rPh sb="368" eb="370">
      <t>ヒツヨウ</t>
    </rPh>
    <rPh sb="374" eb="37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</si>
</sst>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487-4072-9843-7BB4BD1DD6F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1.6</c:v>
                </c:pt>
                <c:pt idx="3">
                  <c:v>0.01</c:v>
                </c:pt>
                <c:pt idx="4">
                  <c:v>0.01</c:v>
                </c:pt>
              </c:numCache>
            </c:numRef>
          </c:val>
          <c:smooth val="0"/>
          <c:extLst>
            <c:ext xmlns:c16="http://schemas.microsoft.com/office/drawing/2014/chart" uri="{C3380CC4-5D6E-409C-BE32-E72D297353CC}">
              <c16:uniqueId val="{00000001-9487-4072-9843-7BB4BD1DD6F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35.299999999999997</c:v>
                </c:pt>
                <c:pt idx="2">
                  <c:v>36.32</c:v>
                </c:pt>
                <c:pt idx="3">
                  <c:v>46.79</c:v>
                </c:pt>
                <c:pt idx="4">
                  <c:v>38.18</c:v>
                </c:pt>
              </c:numCache>
            </c:numRef>
          </c:val>
          <c:extLst>
            <c:ext xmlns:c16="http://schemas.microsoft.com/office/drawing/2014/chart" uri="{C3380CC4-5D6E-409C-BE32-E72D297353CC}">
              <c16:uniqueId val="{00000000-E132-4F8A-B2B8-9DC29841576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32.479999999999997</c:v>
                </c:pt>
                <c:pt idx="2">
                  <c:v>30.19</c:v>
                </c:pt>
                <c:pt idx="3">
                  <c:v>28.77</c:v>
                </c:pt>
                <c:pt idx="4">
                  <c:v>26.22</c:v>
                </c:pt>
              </c:numCache>
            </c:numRef>
          </c:val>
          <c:smooth val="0"/>
          <c:extLst>
            <c:ext xmlns:c16="http://schemas.microsoft.com/office/drawing/2014/chart" uri="{C3380CC4-5D6E-409C-BE32-E72D297353CC}">
              <c16:uniqueId val="{00000001-E132-4F8A-B2B8-9DC29841576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65.48</c:v>
                </c:pt>
                <c:pt idx="2">
                  <c:v>66.41</c:v>
                </c:pt>
                <c:pt idx="3">
                  <c:v>70.319999999999993</c:v>
                </c:pt>
                <c:pt idx="4">
                  <c:v>71.97</c:v>
                </c:pt>
              </c:numCache>
            </c:numRef>
          </c:val>
          <c:extLst>
            <c:ext xmlns:c16="http://schemas.microsoft.com/office/drawing/2014/chart" uri="{C3380CC4-5D6E-409C-BE32-E72D297353CC}">
              <c16:uniqueId val="{00000000-961A-43CF-96A1-C56F5F5723F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79.2</c:v>
                </c:pt>
                <c:pt idx="2">
                  <c:v>79.09</c:v>
                </c:pt>
                <c:pt idx="3">
                  <c:v>78.900000000000006</c:v>
                </c:pt>
                <c:pt idx="4">
                  <c:v>78.03</c:v>
                </c:pt>
              </c:numCache>
            </c:numRef>
          </c:val>
          <c:smooth val="0"/>
          <c:extLst>
            <c:ext xmlns:c16="http://schemas.microsoft.com/office/drawing/2014/chart" uri="{C3380CC4-5D6E-409C-BE32-E72D297353CC}">
              <c16:uniqueId val="{00000001-961A-43CF-96A1-C56F5F5723F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727A-4CBC-8503-1674FC8905B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99.33</c:v>
                </c:pt>
                <c:pt idx="2">
                  <c:v>101.18</c:v>
                </c:pt>
                <c:pt idx="3">
                  <c:v>99.89</c:v>
                </c:pt>
                <c:pt idx="4">
                  <c:v>104.12</c:v>
                </c:pt>
              </c:numCache>
            </c:numRef>
          </c:val>
          <c:smooth val="0"/>
          <c:extLst>
            <c:ext xmlns:c16="http://schemas.microsoft.com/office/drawing/2014/chart" uri="{C3380CC4-5D6E-409C-BE32-E72D297353CC}">
              <c16:uniqueId val="{00000001-727A-4CBC-8503-1674FC8905B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6.3</c:v>
                </c:pt>
                <c:pt idx="2">
                  <c:v>9.33</c:v>
                </c:pt>
                <c:pt idx="3">
                  <c:v>12.4</c:v>
                </c:pt>
                <c:pt idx="4">
                  <c:v>15.47</c:v>
                </c:pt>
              </c:numCache>
            </c:numRef>
          </c:val>
          <c:extLst>
            <c:ext xmlns:c16="http://schemas.microsoft.com/office/drawing/2014/chart" uri="{C3380CC4-5D6E-409C-BE32-E72D297353CC}">
              <c16:uniqueId val="{00000000-8BA6-441C-8EF4-A14FE72330C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28.97</c:v>
                </c:pt>
                <c:pt idx="2">
                  <c:v>20.14</c:v>
                </c:pt>
                <c:pt idx="3">
                  <c:v>23.17</c:v>
                </c:pt>
                <c:pt idx="4">
                  <c:v>25.29</c:v>
                </c:pt>
              </c:numCache>
            </c:numRef>
          </c:val>
          <c:smooth val="0"/>
          <c:extLst>
            <c:ext xmlns:c16="http://schemas.microsoft.com/office/drawing/2014/chart" uri="{C3380CC4-5D6E-409C-BE32-E72D297353CC}">
              <c16:uniqueId val="{00000001-8BA6-441C-8EF4-A14FE72330C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74F-4040-9C01-EF42A83357D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C74F-4040-9C01-EF42A83357D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AC2-46E5-B87D-B9B64304A10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210</c:v>
                </c:pt>
                <c:pt idx="2">
                  <c:v>140.63</c:v>
                </c:pt>
                <c:pt idx="3">
                  <c:v>163.84</c:v>
                </c:pt>
                <c:pt idx="4">
                  <c:v>176.46</c:v>
                </c:pt>
              </c:numCache>
            </c:numRef>
          </c:val>
          <c:smooth val="0"/>
          <c:extLst>
            <c:ext xmlns:c16="http://schemas.microsoft.com/office/drawing/2014/chart" uri="{C3380CC4-5D6E-409C-BE32-E72D297353CC}">
              <c16:uniqueId val="{00000001-1AC2-46E5-B87D-B9B64304A10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12.32</c:v>
                </c:pt>
                <c:pt idx="2">
                  <c:v>15.47</c:v>
                </c:pt>
                <c:pt idx="3">
                  <c:v>33.880000000000003</c:v>
                </c:pt>
                <c:pt idx="4">
                  <c:v>15.65</c:v>
                </c:pt>
              </c:numCache>
            </c:numRef>
          </c:val>
          <c:extLst>
            <c:ext xmlns:c16="http://schemas.microsoft.com/office/drawing/2014/chart" uri="{C3380CC4-5D6E-409C-BE32-E72D297353CC}">
              <c16:uniqueId val="{00000000-55FF-4E0C-8EA8-0494C66EF91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62.55</c:v>
                </c:pt>
                <c:pt idx="2">
                  <c:v>56.53</c:v>
                </c:pt>
                <c:pt idx="3">
                  <c:v>59.66</c:v>
                </c:pt>
                <c:pt idx="4">
                  <c:v>61.64</c:v>
                </c:pt>
              </c:numCache>
            </c:numRef>
          </c:val>
          <c:smooth val="0"/>
          <c:extLst>
            <c:ext xmlns:c16="http://schemas.microsoft.com/office/drawing/2014/chart" uri="{C3380CC4-5D6E-409C-BE32-E72D297353CC}">
              <c16:uniqueId val="{00000001-55FF-4E0C-8EA8-0494C66EF91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2644.49</c:v>
                </c:pt>
                <c:pt idx="2">
                  <c:v>2438.4299999999998</c:v>
                </c:pt>
                <c:pt idx="3">
                  <c:v>2194.86</c:v>
                </c:pt>
                <c:pt idx="4">
                  <c:v>1942.01</c:v>
                </c:pt>
              </c:numCache>
            </c:numRef>
          </c:val>
          <c:extLst>
            <c:ext xmlns:c16="http://schemas.microsoft.com/office/drawing/2014/chart" uri="{C3380CC4-5D6E-409C-BE32-E72D297353CC}">
              <c16:uniqueId val="{00000000-0B9E-45D8-AF19-73153274830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998.42</c:v>
                </c:pt>
                <c:pt idx="2">
                  <c:v>1095.52</c:v>
                </c:pt>
                <c:pt idx="3">
                  <c:v>1056.55</c:v>
                </c:pt>
                <c:pt idx="4">
                  <c:v>1278.54</c:v>
                </c:pt>
              </c:numCache>
            </c:numRef>
          </c:val>
          <c:smooth val="0"/>
          <c:extLst>
            <c:ext xmlns:c16="http://schemas.microsoft.com/office/drawing/2014/chart" uri="{C3380CC4-5D6E-409C-BE32-E72D297353CC}">
              <c16:uniqueId val="{00000001-0B9E-45D8-AF19-73153274830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33.74</c:v>
                </c:pt>
                <c:pt idx="2">
                  <c:v>37.049999999999997</c:v>
                </c:pt>
                <c:pt idx="3">
                  <c:v>25.1</c:v>
                </c:pt>
                <c:pt idx="4">
                  <c:v>29.22</c:v>
                </c:pt>
              </c:numCache>
            </c:numRef>
          </c:val>
          <c:extLst>
            <c:ext xmlns:c16="http://schemas.microsoft.com/office/drawing/2014/chart" uri="{C3380CC4-5D6E-409C-BE32-E72D297353CC}">
              <c16:uniqueId val="{00000000-5F20-4603-A3B1-0493AB87239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41.41</c:v>
                </c:pt>
                <c:pt idx="2">
                  <c:v>39.64</c:v>
                </c:pt>
                <c:pt idx="3">
                  <c:v>40</c:v>
                </c:pt>
                <c:pt idx="4">
                  <c:v>38.74</c:v>
                </c:pt>
              </c:numCache>
            </c:numRef>
          </c:val>
          <c:smooth val="0"/>
          <c:extLst>
            <c:ext xmlns:c16="http://schemas.microsoft.com/office/drawing/2014/chart" uri="{C3380CC4-5D6E-409C-BE32-E72D297353CC}">
              <c16:uniqueId val="{00000001-5F20-4603-A3B1-0493AB87239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409.64</c:v>
                </c:pt>
                <c:pt idx="2">
                  <c:v>375.38</c:v>
                </c:pt>
                <c:pt idx="3">
                  <c:v>556.41</c:v>
                </c:pt>
                <c:pt idx="4">
                  <c:v>480.71</c:v>
                </c:pt>
              </c:numCache>
            </c:numRef>
          </c:val>
          <c:extLst>
            <c:ext xmlns:c16="http://schemas.microsoft.com/office/drawing/2014/chart" uri="{C3380CC4-5D6E-409C-BE32-E72D297353CC}">
              <c16:uniqueId val="{00000000-A739-4380-BB42-B2644C206FC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417.56</c:v>
                </c:pt>
                <c:pt idx="2">
                  <c:v>449.72</c:v>
                </c:pt>
                <c:pt idx="3">
                  <c:v>437.27</c:v>
                </c:pt>
                <c:pt idx="4">
                  <c:v>456.72</c:v>
                </c:pt>
              </c:numCache>
            </c:numRef>
          </c:val>
          <c:smooth val="0"/>
          <c:extLst>
            <c:ext xmlns:c16="http://schemas.microsoft.com/office/drawing/2014/chart" uri="{C3380CC4-5D6E-409C-BE32-E72D297353CC}">
              <c16:uniqueId val="{00000001-A739-4380-BB42-B2644C206FC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北斗市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44366</v>
      </c>
      <c r="AM8" s="42"/>
      <c r="AN8" s="42"/>
      <c r="AO8" s="42"/>
      <c r="AP8" s="42"/>
      <c r="AQ8" s="42"/>
      <c r="AR8" s="42"/>
      <c r="AS8" s="42"/>
      <c r="AT8" s="35">
        <f>データ!T6</f>
        <v>397.44</v>
      </c>
      <c r="AU8" s="35"/>
      <c r="AV8" s="35"/>
      <c r="AW8" s="35"/>
      <c r="AX8" s="35"/>
      <c r="AY8" s="35"/>
      <c r="AZ8" s="35"/>
      <c r="BA8" s="35"/>
      <c r="BB8" s="35">
        <f>データ!U6</f>
        <v>111.63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82.84</v>
      </c>
      <c r="J10" s="35"/>
      <c r="K10" s="35"/>
      <c r="L10" s="35"/>
      <c r="M10" s="35"/>
      <c r="N10" s="35"/>
      <c r="O10" s="35"/>
      <c r="P10" s="35">
        <f>データ!P6</f>
        <v>1.93</v>
      </c>
      <c r="Q10" s="35"/>
      <c r="R10" s="35"/>
      <c r="S10" s="35"/>
      <c r="T10" s="35"/>
      <c r="U10" s="35"/>
      <c r="V10" s="35"/>
      <c r="W10" s="35">
        <f>データ!Q6</f>
        <v>61.91</v>
      </c>
      <c r="X10" s="35"/>
      <c r="Y10" s="35"/>
      <c r="Z10" s="35"/>
      <c r="AA10" s="35"/>
      <c r="AB10" s="35"/>
      <c r="AC10" s="35"/>
      <c r="AD10" s="42">
        <f>データ!R6</f>
        <v>2750</v>
      </c>
      <c r="AE10" s="42"/>
      <c r="AF10" s="42"/>
      <c r="AG10" s="42"/>
      <c r="AH10" s="42"/>
      <c r="AI10" s="42"/>
      <c r="AJ10" s="42"/>
      <c r="AK10" s="2"/>
      <c r="AL10" s="42">
        <f>データ!V6</f>
        <v>849</v>
      </c>
      <c r="AM10" s="42"/>
      <c r="AN10" s="42"/>
      <c r="AO10" s="42"/>
      <c r="AP10" s="42"/>
      <c r="AQ10" s="42"/>
      <c r="AR10" s="42"/>
      <c r="AS10" s="42"/>
      <c r="AT10" s="35">
        <f>データ!W6</f>
        <v>0.69</v>
      </c>
      <c r="AU10" s="35"/>
      <c r="AV10" s="35"/>
      <c r="AW10" s="35"/>
      <c r="AX10" s="35"/>
      <c r="AY10" s="35"/>
      <c r="AZ10" s="35"/>
      <c r="BA10" s="35"/>
      <c r="BB10" s="35">
        <f>データ!X6</f>
        <v>1230.43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6fkigcftQVAtb5pv2e/QkO9b9hOZa7wAedlApWVVBoxmGn+9rHnq35jDrwFb3iG8vJTQPgad7e8i8+QTp5iZ5g==" saltValue="vwGLTGp7Vd6HJcEVaGjJO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12360</v>
      </c>
      <c r="D6" s="19">
        <f t="shared" si="3"/>
        <v>46</v>
      </c>
      <c r="E6" s="19">
        <f t="shared" si="3"/>
        <v>17</v>
      </c>
      <c r="F6" s="19">
        <f t="shared" si="3"/>
        <v>6</v>
      </c>
      <c r="G6" s="19">
        <f t="shared" si="3"/>
        <v>0</v>
      </c>
      <c r="H6" s="19" t="str">
        <f t="shared" si="3"/>
        <v>北海道　北斗市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82.84</v>
      </c>
      <c r="P6" s="20">
        <f t="shared" si="3"/>
        <v>1.93</v>
      </c>
      <c r="Q6" s="20">
        <f t="shared" si="3"/>
        <v>61.91</v>
      </c>
      <c r="R6" s="20">
        <f t="shared" si="3"/>
        <v>2750</v>
      </c>
      <c r="S6" s="20">
        <f t="shared" si="3"/>
        <v>44366</v>
      </c>
      <c r="T6" s="20">
        <f t="shared" si="3"/>
        <v>397.44</v>
      </c>
      <c r="U6" s="20">
        <f t="shared" si="3"/>
        <v>111.63</v>
      </c>
      <c r="V6" s="20">
        <f t="shared" si="3"/>
        <v>849</v>
      </c>
      <c r="W6" s="20">
        <f t="shared" si="3"/>
        <v>0.69</v>
      </c>
      <c r="X6" s="20">
        <f t="shared" si="3"/>
        <v>1230.43</v>
      </c>
      <c r="Y6" s="21" t="str">
        <f>IF(Y7="",NA(),Y7)</f>
        <v>-</v>
      </c>
      <c r="Z6" s="21">
        <f t="shared" ref="Z6:AH6" si="4">IF(Z7="",NA(),Z7)</f>
        <v>100</v>
      </c>
      <c r="AA6" s="21">
        <f t="shared" si="4"/>
        <v>100</v>
      </c>
      <c r="AB6" s="21">
        <f t="shared" si="4"/>
        <v>100</v>
      </c>
      <c r="AC6" s="21">
        <f t="shared" si="4"/>
        <v>100</v>
      </c>
      <c r="AD6" s="21" t="str">
        <f t="shared" si="4"/>
        <v>-</v>
      </c>
      <c r="AE6" s="21">
        <f t="shared" si="4"/>
        <v>99.33</v>
      </c>
      <c r="AF6" s="21">
        <f t="shared" si="4"/>
        <v>101.18</v>
      </c>
      <c r="AG6" s="21">
        <f t="shared" si="4"/>
        <v>99.89</v>
      </c>
      <c r="AH6" s="21">
        <f t="shared" si="4"/>
        <v>104.12</v>
      </c>
      <c r="AI6" s="20" t="str">
        <f>IF(AI7="","",IF(AI7="-","【-】","【"&amp;SUBSTITUTE(TEXT(AI7,"#,##0.00"),"-","△")&amp;"】"))</f>
        <v>【101.46】</v>
      </c>
      <c r="AJ6" s="21" t="str">
        <f>IF(AJ7="",NA(),AJ7)</f>
        <v>-</v>
      </c>
      <c r="AK6" s="20">
        <f t="shared" ref="AK6:AS6" si="5">IF(AK7="",NA(),AK7)</f>
        <v>0</v>
      </c>
      <c r="AL6" s="20">
        <f t="shared" si="5"/>
        <v>0</v>
      </c>
      <c r="AM6" s="20">
        <f t="shared" si="5"/>
        <v>0</v>
      </c>
      <c r="AN6" s="20">
        <f t="shared" si="5"/>
        <v>0</v>
      </c>
      <c r="AO6" s="21" t="str">
        <f t="shared" si="5"/>
        <v>-</v>
      </c>
      <c r="AP6" s="21">
        <f t="shared" si="5"/>
        <v>210</v>
      </c>
      <c r="AQ6" s="21">
        <f t="shared" si="5"/>
        <v>140.63</v>
      </c>
      <c r="AR6" s="21">
        <f t="shared" si="5"/>
        <v>163.84</v>
      </c>
      <c r="AS6" s="21">
        <f t="shared" si="5"/>
        <v>176.46</v>
      </c>
      <c r="AT6" s="20" t="str">
        <f>IF(AT7="","",IF(AT7="-","【-】","【"&amp;SUBSTITUTE(TEXT(AT7,"#,##0.00"),"-","△")&amp;"】"))</f>
        <v>【104.91】</v>
      </c>
      <c r="AU6" s="21" t="str">
        <f>IF(AU7="",NA(),AU7)</f>
        <v>-</v>
      </c>
      <c r="AV6" s="21">
        <f t="shared" ref="AV6:BD6" si="6">IF(AV7="",NA(),AV7)</f>
        <v>12.32</v>
      </c>
      <c r="AW6" s="21">
        <f t="shared" si="6"/>
        <v>15.47</v>
      </c>
      <c r="AX6" s="21">
        <f t="shared" si="6"/>
        <v>33.880000000000003</v>
      </c>
      <c r="AY6" s="21">
        <f t="shared" si="6"/>
        <v>15.65</v>
      </c>
      <c r="AZ6" s="21" t="str">
        <f t="shared" si="6"/>
        <v>-</v>
      </c>
      <c r="BA6" s="21">
        <f t="shared" si="6"/>
        <v>62.55</v>
      </c>
      <c r="BB6" s="21">
        <f t="shared" si="6"/>
        <v>56.53</v>
      </c>
      <c r="BC6" s="21">
        <f t="shared" si="6"/>
        <v>59.66</v>
      </c>
      <c r="BD6" s="21">
        <f t="shared" si="6"/>
        <v>61.64</v>
      </c>
      <c r="BE6" s="20" t="str">
        <f>IF(BE7="","",IF(BE7="-","【-】","【"&amp;SUBSTITUTE(TEXT(BE7,"#,##0.00"),"-","△")&amp;"】"))</f>
        <v>【61.34】</v>
      </c>
      <c r="BF6" s="21" t="str">
        <f>IF(BF7="",NA(),BF7)</f>
        <v>-</v>
      </c>
      <c r="BG6" s="21">
        <f t="shared" ref="BG6:BO6" si="7">IF(BG7="",NA(),BG7)</f>
        <v>2644.49</v>
      </c>
      <c r="BH6" s="21">
        <f t="shared" si="7"/>
        <v>2438.4299999999998</v>
      </c>
      <c r="BI6" s="21">
        <f t="shared" si="7"/>
        <v>2194.86</v>
      </c>
      <c r="BJ6" s="21">
        <f t="shared" si="7"/>
        <v>1942.01</v>
      </c>
      <c r="BK6" s="21" t="str">
        <f t="shared" si="7"/>
        <v>-</v>
      </c>
      <c r="BL6" s="21">
        <f t="shared" si="7"/>
        <v>998.42</v>
      </c>
      <c r="BM6" s="21">
        <f t="shared" si="7"/>
        <v>1095.52</v>
      </c>
      <c r="BN6" s="21">
        <f t="shared" si="7"/>
        <v>1056.55</v>
      </c>
      <c r="BO6" s="21">
        <f t="shared" si="7"/>
        <v>1278.54</v>
      </c>
      <c r="BP6" s="20" t="str">
        <f>IF(BP7="","",IF(BP7="-","【-】","【"&amp;SUBSTITUTE(TEXT(BP7,"#,##0.00"),"-","△")&amp;"】"))</f>
        <v>【1,078.44】</v>
      </c>
      <c r="BQ6" s="21" t="str">
        <f>IF(BQ7="",NA(),BQ7)</f>
        <v>-</v>
      </c>
      <c r="BR6" s="21">
        <f t="shared" ref="BR6:BZ6" si="8">IF(BR7="",NA(),BR7)</f>
        <v>33.74</v>
      </c>
      <c r="BS6" s="21">
        <f t="shared" si="8"/>
        <v>37.049999999999997</v>
      </c>
      <c r="BT6" s="21">
        <f t="shared" si="8"/>
        <v>25.1</v>
      </c>
      <c r="BU6" s="21">
        <f t="shared" si="8"/>
        <v>29.22</v>
      </c>
      <c r="BV6" s="21" t="str">
        <f t="shared" si="8"/>
        <v>-</v>
      </c>
      <c r="BW6" s="21">
        <f t="shared" si="8"/>
        <v>41.41</v>
      </c>
      <c r="BX6" s="21">
        <f t="shared" si="8"/>
        <v>39.64</v>
      </c>
      <c r="BY6" s="21">
        <f t="shared" si="8"/>
        <v>40</v>
      </c>
      <c r="BZ6" s="21">
        <f t="shared" si="8"/>
        <v>38.74</v>
      </c>
      <c r="CA6" s="20" t="str">
        <f>IF(CA7="","",IF(CA7="-","【-】","【"&amp;SUBSTITUTE(TEXT(CA7,"#,##0.00"),"-","△")&amp;"】"))</f>
        <v>【41.91】</v>
      </c>
      <c r="CB6" s="21" t="str">
        <f>IF(CB7="",NA(),CB7)</f>
        <v>-</v>
      </c>
      <c r="CC6" s="21">
        <f t="shared" ref="CC6:CK6" si="9">IF(CC7="",NA(),CC7)</f>
        <v>409.64</v>
      </c>
      <c r="CD6" s="21">
        <f t="shared" si="9"/>
        <v>375.38</v>
      </c>
      <c r="CE6" s="21">
        <f t="shared" si="9"/>
        <v>556.41</v>
      </c>
      <c r="CF6" s="21">
        <f t="shared" si="9"/>
        <v>480.71</v>
      </c>
      <c r="CG6" s="21" t="str">
        <f t="shared" si="9"/>
        <v>-</v>
      </c>
      <c r="CH6" s="21">
        <f t="shared" si="9"/>
        <v>417.56</v>
      </c>
      <c r="CI6" s="21">
        <f t="shared" si="9"/>
        <v>449.72</v>
      </c>
      <c r="CJ6" s="21">
        <f t="shared" si="9"/>
        <v>437.27</v>
      </c>
      <c r="CK6" s="21">
        <f t="shared" si="9"/>
        <v>456.72</v>
      </c>
      <c r="CL6" s="20" t="str">
        <f>IF(CL7="","",IF(CL7="-","【-】","【"&amp;SUBSTITUTE(TEXT(CL7,"#,##0.00"),"-","△")&amp;"】"))</f>
        <v>【420.17】</v>
      </c>
      <c r="CM6" s="21" t="str">
        <f>IF(CM7="",NA(),CM7)</f>
        <v>-</v>
      </c>
      <c r="CN6" s="21">
        <f t="shared" ref="CN6:CV6" si="10">IF(CN7="",NA(),CN7)</f>
        <v>35.299999999999997</v>
      </c>
      <c r="CO6" s="21">
        <f t="shared" si="10"/>
        <v>36.32</v>
      </c>
      <c r="CP6" s="21">
        <f t="shared" si="10"/>
        <v>46.79</v>
      </c>
      <c r="CQ6" s="21">
        <f t="shared" si="10"/>
        <v>38.18</v>
      </c>
      <c r="CR6" s="21" t="str">
        <f t="shared" si="10"/>
        <v>-</v>
      </c>
      <c r="CS6" s="21">
        <f t="shared" si="10"/>
        <v>32.479999999999997</v>
      </c>
      <c r="CT6" s="21">
        <f t="shared" si="10"/>
        <v>30.19</v>
      </c>
      <c r="CU6" s="21">
        <f t="shared" si="10"/>
        <v>28.77</v>
      </c>
      <c r="CV6" s="21">
        <f t="shared" si="10"/>
        <v>26.22</v>
      </c>
      <c r="CW6" s="20" t="str">
        <f>IF(CW7="","",IF(CW7="-","【-】","【"&amp;SUBSTITUTE(TEXT(CW7,"#,##0.00"),"-","△")&amp;"】"))</f>
        <v>【29.92】</v>
      </c>
      <c r="CX6" s="21" t="str">
        <f>IF(CX7="",NA(),CX7)</f>
        <v>-</v>
      </c>
      <c r="CY6" s="21">
        <f t="shared" ref="CY6:DG6" si="11">IF(CY7="",NA(),CY7)</f>
        <v>65.48</v>
      </c>
      <c r="CZ6" s="21">
        <f t="shared" si="11"/>
        <v>66.41</v>
      </c>
      <c r="DA6" s="21">
        <f t="shared" si="11"/>
        <v>70.319999999999993</v>
      </c>
      <c r="DB6" s="21">
        <f t="shared" si="11"/>
        <v>71.97</v>
      </c>
      <c r="DC6" s="21" t="str">
        <f t="shared" si="11"/>
        <v>-</v>
      </c>
      <c r="DD6" s="21">
        <f t="shared" si="11"/>
        <v>79.2</v>
      </c>
      <c r="DE6" s="21">
        <f t="shared" si="11"/>
        <v>79.09</v>
      </c>
      <c r="DF6" s="21">
        <f t="shared" si="11"/>
        <v>78.900000000000006</v>
      </c>
      <c r="DG6" s="21">
        <f t="shared" si="11"/>
        <v>78.03</v>
      </c>
      <c r="DH6" s="20" t="str">
        <f>IF(DH7="","",IF(DH7="-","【-】","【"&amp;SUBSTITUTE(TEXT(DH7,"#,##0.00"),"-","△")&amp;"】"))</f>
        <v>【80.39】</v>
      </c>
      <c r="DI6" s="21" t="str">
        <f>IF(DI7="",NA(),DI7)</f>
        <v>-</v>
      </c>
      <c r="DJ6" s="21">
        <f t="shared" ref="DJ6:DR6" si="12">IF(DJ7="",NA(),DJ7)</f>
        <v>6.3</v>
      </c>
      <c r="DK6" s="21">
        <f t="shared" si="12"/>
        <v>9.33</v>
      </c>
      <c r="DL6" s="21">
        <f t="shared" si="12"/>
        <v>12.4</v>
      </c>
      <c r="DM6" s="21">
        <f t="shared" si="12"/>
        <v>15.47</v>
      </c>
      <c r="DN6" s="21" t="str">
        <f t="shared" si="12"/>
        <v>-</v>
      </c>
      <c r="DO6" s="21">
        <f t="shared" si="12"/>
        <v>28.97</v>
      </c>
      <c r="DP6" s="21">
        <f t="shared" si="12"/>
        <v>20.14</v>
      </c>
      <c r="DQ6" s="21">
        <f t="shared" si="12"/>
        <v>23.17</v>
      </c>
      <c r="DR6" s="21">
        <f t="shared" si="12"/>
        <v>25.29</v>
      </c>
      <c r="DS6" s="20" t="str">
        <f>IF(DS7="","",IF(DS7="-","【-】","【"&amp;SUBSTITUTE(TEXT(DS7,"#,##0.00"),"-","△")&amp;"】"))</f>
        <v>【29.81】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0.01</v>
      </c>
      <c r="EL6" s="21">
        <f t="shared" si="14"/>
        <v>1.6</v>
      </c>
      <c r="EM6" s="21">
        <f t="shared" si="14"/>
        <v>0.01</v>
      </c>
      <c r="EN6" s="21">
        <f t="shared" si="14"/>
        <v>0.01</v>
      </c>
      <c r="EO6" s="20" t="str">
        <f>IF(EO7="","",IF(EO7="-","【-】","【"&amp;SUBSTITUTE(TEXT(EO7,"#,##0.00"),"-","△")&amp;"】"))</f>
        <v>【0.01】</v>
      </c>
    </row>
    <row r="7" spans="1:148" s="22" customFormat="1" x14ac:dyDescent="0.15">
      <c r="A7" s="14"/>
      <c r="B7" s="23">
        <v>2022</v>
      </c>
      <c r="C7" s="23">
        <v>12360</v>
      </c>
      <c r="D7" s="23">
        <v>46</v>
      </c>
      <c r="E7" s="23">
        <v>17</v>
      </c>
      <c r="F7" s="23">
        <v>6</v>
      </c>
      <c r="G7" s="23">
        <v>0</v>
      </c>
      <c r="H7" s="23" t="s">
        <v>95</v>
      </c>
      <c r="I7" s="23" t="s">
        <v>96</v>
      </c>
      <c r="J7" s="23" t="s">
        <v>97</v>
      </c>
      <c r="K7" s="23" t="s">
        <v>98</v>
      </c>
      <c r="L7" s="23" t="s">
        <v>99</v>
      </c>
      <c r="M7" s="23" t="s">
        <v>100</v>
      </c>
      <c r="N7" s="24" t="s">
        <v>101</v>
      </c>
      <c r="O7" s="24">
        <v>82.84</v>
      </c>
      <c r="P7" s="24">
        <v>1.93</v>
      </c>
      <c r="Q7" s="24">
        <v>61.91</v>
      </c>
      <c r="R7" s="24">
        <v>2750</v>
      </c>
      <c r="S7" s="24">
        <v>44366</v>
      </c>
      <c r="T7" s="24">
        <v>397.44</v>
      </c>
      <c r="U7" s="24">
        <v>111.63</v>
      </c>
      <c r="V7" s="24">
        <v>849</v>
      </c>
      <c r="W7" s="24">
        <v>0.69</v>
      </c>
      <c r="X7" s="24">
        <v>1230.43</v>
      </c>
      <c r="Y7" s="24" t="s">
        <v>101</v>
      </c>
      <c r="Z7" s="24">
        <v>100</v>
      </c>
      <c r="AA7" s="24">
        <v>100</v>
      </c>
      <c r="AB7" s="24">
        <v>100</v>
      </c>
      <c r="AC7" s="24">
        <v>100</v>
      </c>
      <c r="AD7" s="24" t="s">
        <v>101</v>
      </c>
      <c r="AE7" s="24">
        <v>99.33</v>
      </c>
      <c r="AF7" s="24">
        <v>101.18</v>
      </c>
      <c r="AG7" s="24">
        <v>99.89</v>
      </c>
      <c r="AH7" s="24">
        <v>104.12</v>
      </c>
      <c r="AI7" s="24">
        <v>101.46</v>
      </c>
      <c r="AJ7" s="24" t="s">
        <v>101</v>
      </c>
      <c r="AK7" s="24">
        <v>0</v>
      </c>
      <c r="AL7" s="24">
        <v>0</v>
      </c>
      <c r="AM7" s="24">
        <v>0</v>
      </c>
      <c r="AN7" s="24">
        <v>0</v>
      </c>
      <c r="AO7" s="24" t="s">
        <v>101</v>
      </c>
      <c r="AP7" s="24">
        <v>210</v>
      </c>
      <c r="AQ7" s="24">
        <v>140.63</v>
      </c>
      <c r="AR7" s="24">
        <v>163.84</v>
      </c>
      <c r="AS7" s="24">
        <v>176.46</v>
      </c>
      <c r="AT7" s="24">
        <v>104.91</v>
      </c>
      <c r="AU7" s="24" t="s">
        <v>101</v>
      </c>
      <c r="AV7" s="24">
        <v>12.32</v>
      </c>
      <c r="AW7" s="24">
        <v>15.47</v>
      </c>
      <c r="AX7" s="24">
        <v>33.880000000000003</v>
      </c>
      <c r="AY7" s="24">
        <v>15.65</v>
      </c>
      <c r="AZ7" s="24" t="s">
        <v>101</v>
      </c>
      <c r="BA7" s="24">
        <v>62.55</v>
      </c>
      <c r="BB7" s="24">
        <v>56.53</v>
      </c>
      <c r="BC7" s="24">
        <v>59.66</v>
      </c>
      <c r="BD7" s="24">
        <v>61.64</v>
      </c>
      <c r="BE7" s="24">
        <v>61.34</v>
      </c>
      <c r="BF7" s="24" t="s">
        <v>101</v>
      </c>
      <c r="BG7" s="24">
        <v>2644.49</v>
      </c>
      <c r="BH7" s="24">
        <v>2438.4299999999998</v>
      </c>
      <c r="BI7" s="24">
        <v>2194.86</v>
      </c>
      <c r="BJ7" s="24">
        <v>1942.01</v>
      </c>
      <c r="BK7" s="24" t="s">
        <v>101</v>
      </c>
      <c r="BL7" s="24">
        <v>998.42</v>
      </c>
      <c r="BM7" s="24">
        <v>1095.52</v>
      </c>
      <c r="BN7" s="24">
        <v>1056.55</v>
      </c>
      <c r="BO7" s="24">
        <v>1278.54</v>
      </c>
      <c r="BP7" s="24">
        <v>1078.44</v>
      </c>
      <c r="BQ7" s="24" t="s">
        <v>101</v>
      </c>
      <c r="BR7" s="24">
        <v>33.74</v>
      </c>
      <c r="BS7" s="24">
        <v>37.049999999999997</v>
      </c>
      <c r="BT7" s="24">
        <v>25.1</v>
      </c>
      <c r="BU7" s="24">
        <v>29.22</v>
      </c>
      <c r="BV7" s="24" t="s">
        <v>101</v>
      </c>
      <c r="BW7" s="24">
        <v>41.41</v>
      </c>
      <c r="BX7" s="24">
        <v>39.64</v>
      </c>
      <c r="BY7" s="24">
        <v>40</v>
      </c>
      <c r="BZ7" s="24">
        <v>38.74</v>
      </c>
      <c r="CA7" s="24">
        <v>41.91</v>
      </c>
      <c r="CB7" s="24" t="s">
        <v>101</v>
      </c>
      <c r="CC7" s="24">
        <v>409.64</v>
      </c>
      <c r="CD7" s="24">
        <v>375.38</v>
      </c>
      <c r="CE7" s="24">
        <v>556.41</v>
      </c>
      <c r="CF7" s="24">
        <v>480.71</v>
      </c>
      <c r="CG7" s="24" t="s">
        <v>101</v>
      </c>
      <c r="CH7" s="24">
        <v>417.56</v>
      </c>
      <c r="CI7" s="24">
        <v>449.72</v>
      </c>
      <c r="CJ7" s="24">
        <v>437.27</v>
      </c>
      <c r="CK7" s="24">
        <v>456.72</v>
      </c>
      <c r="CL7" s="24">
        <v>420.17</v>
      </c>
      <c r="CM7" s="24" t="s">
        <v>101</v>
      </c>
      <c r="CN7" s="24">
        <v>35.299999999999997</v>
      </c>
      <c r="CO7" s="24">
        <v>36.32</v>
      </c>
      <c r="CP7" s="24">
        <v>46.79</v>
      </c>
      <c r="CQ7" s="24">
        <v>38.18</v>
      </c>
      <c r="CR7" s="24" t="s">
        <v>101</v>
      </c>
      <c r="CS7" s="24">
        <v>32.479999999999997</v>
      </c>
      <c r="CT7" s="24">
        <v>30.19</v>
      </c>
      <c r="CU7" s="24">
        <v>28.77</v>
      </c>
      <c r="CV7" s="24">
        <v>26.22</v>
      </c>
      <c r="CW7" s="24">
        <v>29.92</v>
      </c>
      <c r="CX7" s="24" t="s">
        <v>101</v>
      </c>
      <c r="CY7" s="24">
        <v>65.48</v>
      </c>
      <c r="CZ7" s="24">
        <v>66.41</v>
      </c>
      <c r="DA7" s="24">
        <v>70.319999999999993</v>
      </c>
      <c r="DB7" s="24">
        <v>71.97</v>
      </c>
      <c r="DC7" s="24" t="s">
        <v>101</v>
      </c>
      <c r="DD7" s="24">
        <v>79.2</v>
      </c>
      <c r="DE7" s="24">
        <v>79.09</v>
      </c>
      <c r="DF7" s="24">
        <v>78.900000000000006</v>
      </c>
      <c r="DG7" s="24">
        <v>78.03</v>
      </c>
      <c r="DH7" s="24">
        <v>80.39</v>
      </c>
      <c r="DI7" s="24" t="s">
        <v>101</v>
      </c>
      <c r="DJ7" s="24">
        <v>6.3</v>
      </c>
      <c r="DK7" s="24">
        <v>9.33</v>
      </c>
      <c r="DL7" s="24">
        <v>12.4</v>
      </c>
      <c r="DM7" s="24">
        <v>15.47</v>
      </c>
      <c r="DN7" s="24" t="s">
        <v>101</v>
      </c>
      <c r="DO7" s="24">
        <v>28.97</v>
      </c>
      <c r="DP7" s="24">
        <v>20.14</v>
      </c>
      <c r="DQ7" s="24">
        <v>23.17</v>
      </c>
      <c r="DR7" s="24">
        <v>25.29</v>
      </c>
      <c r="DS7" s="24">
        <v>29.81</v>
      </c>
      <c r="DT7" s="24" t="s">
        <v>101</v>
      </c>
      <c r="DU7" s="24">
        <v>0</v>
      </c>
      <c r="DV7" s="24">
        <v>0</v>
      </c>
      <c r="DW7" s="24">
        <v>0</v>
      </c>
      <c r="DX7" s="24">
        <v>0</v>
      </c>
      <c r="DY7" s="24" t="s">
        <v>101</v>
      </c>
      <c r="DZ7" s="24">
        <v>0</v>
      </c>
      <c r="EA7" s="24">
        <v>0</v>
      </c>
      <c r="EB7" s="24">
        <v>0</v>
      </c>
      <c r="EC7" s="24">
        <v>0</v>
      </c>
      <c r="ED7" s="24">
        <v>0</v>
      </c>
      <c r="EE7" s="24" t="s">
        <v>101</v>
      </c>
      <c r="EF7" s="24">
        <v>0</v>
      </c>
      <c r="EG7" s="24">
        <v>0</v>
      </c>
      <c r="EH7" s="24">
        <v>0</v>
      </c>
      <c r="EI7" s="24">
        <v>0</v>
      </c>
      <c r="EJ7" s="24" t="s">
        <v>101</v>
      </c>
      <c r="EK7" s="24">
        <v>0.01</v>
      </c>
      <c r="EL7" s="24">
        <v>1.6</v>
      </c>
      <c r="EM7" s="24">
        <v>0.01</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泥川　千衣子</cp:lastModifiedBy>
  <cp:lastPrinted>2024-01-25T06:06:43Z</cp:lastPrinted>
  <dcterms:created xsi:type="dcterms:W3CDTF">2023-12-12T01:05:04Z</dcterms:created>
  <dcterms:modified xsi:type="dcterms:W3CDTF">2024-03-04T01:03:16Z</dcterms:modified>
  <cp:category/>
</cp:coreProperties>
</file>