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orokawa_chiiko\Desktop\"/>
    </mc:Choice>
  </mc:AlternateContent>
  <xr:revisionPtr revIDLastSave="0" documentId="8_{CC78FBDD-FA06-4FEC-8CA4-A8E716C31107}" xr6:coauthVersionLast="47" xr6:coauthVersionMax="47" xr10:uidLastSave="{00000000-0000-0000-0000-000000000000}"/>
  <workbookProtection workbookAlgorithmName="SHA-512" workbookHashValue="BrtlBBCxzYu4wKQOazvLsz+u2IUlr48HkL7IHVY25OA0PiOpOWBm7JJY5xnGyJgadz1z4b53SniHWB4S1aGOoQ==" workbookSaltValue="KcEmoQAVIRhjlYCqcev0b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BB8" i="4"/>
  <c r="AT8" i="4"/>
  <c r="AD8" i="4"/>
  <c r="W8" i="4"/>
  <c r="P8" i="4"/>
  <c r="B6" i="4"/>
</calcChain>
</file>

<file path=xl/sharedStrings.xml><?xml version="1.0" encoding="utf-8"?>
<sst xmlns="http://schemas.openxmlformats.org/spreadsheetml/2006/main" count="257" uniqueCount="118">
  <si>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</si>
  <si>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</si>
  <si>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</si>
  <si>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</si>
  <si>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</si>
  <si>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</si>
  <si>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</si>
  <si>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</si>
  <si>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</si>
  <si>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</si>
  <si>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</si>
  <si>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</si>
  <si>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</si>
  <si>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</si>
  <si>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</si>
  <si>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</si>
  <si>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</si>
  <si>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</si>
  <si>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</si>
  <si>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</si>
  <si>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</si>
  <si>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</si>
  <si>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</si>
  <si>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</si>
  <si>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</si>
  <si>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</si>
  <si>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</si>
  <si>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</si>
  <si>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</si>
  <si>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</si>
  <si>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</si>
  <si>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</si>
  <si>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</si>
  <si>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</si>
  <si>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</si>
  <si>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</si>
  <si>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</si>
  <si>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</si>
  <si>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</si>
  <si>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</si>
  <si>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</si>
  <si>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</si>
  <si>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</si>
  <si>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</si>
  <si>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</si>
  <si>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</si>
  <si>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</si>
  <si>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</si>
  <si>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</si>
  <si>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</si>
  <si>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</si>
  <si>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</si>
  <si>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</si>
  <si>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</si>
  <si>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</si>
  <si>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</si>
  <si>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</si>
  <si>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</si>
  <si>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</si>
  <si>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</si>
  <si>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</si>
  <si>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</si>
  <si>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</si>
  <si>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</si>
  <si>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</si>
  <si>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</si>
  <si>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</si>
  <si>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</si>
  <si>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</si>
  <si>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</si>
  <si>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</si>
  <si>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</si>
  <si>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</si>
  <si>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</si>
  <si>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</si>
  <si>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</si>
  <si>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</si>
  <si>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</si>
  <si>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</si>
  <si>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</si>
  <si>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</si>
  <si>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</si>
  <si>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</si>
  <si>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</si>
  <si>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</si>
  <si>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</si>
  <si>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</si>
  <si>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</si>
  <si>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</si>
  <si>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</si>
  <si>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</si>
  <si>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</si>
  <si>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</si>
  <si>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</si>
  <si>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</si>
  <si>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</si>
  <si>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北斗市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</si>
  <si>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</si>
  <si>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</si>
  <si>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</si>
  <si>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</si>
  <si>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</si>
  <si>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</si>
  <si>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</si>
  <si>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</si>
  <si>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</si>
  <si>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</si>
  <si>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</si>
  <si>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</si>
  <si>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</si>
  <si>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</si>
  <si>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</si>
  <si>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</si>
  <si>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</si>
  <si>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</si>
  <si>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当市の下水道事業は、公共下水道事業のほか3事業をひとつの会計で経理しています。単年度収支は黒字となっていますが、実態は一般会計繰入金に依存している状況のため、維持管理費の削減に努め、経営健全化と繰入金の縮減に努めます。
　また、事業の役割を踏まえ、持続可能な事業実施のため、施設の状況を客観的に把握・評価し、中長期的な施設の状況を予測しながら、施設を計画的かつ効率的に管理するために、「下水道長寿命化計画」の策定や「アセットマネジメント」を導入するなど、各施設の将来劣化予測を行い、管渠等の更新・修繕を含めた事業費の平準化や過剰なメンテナンスを回避する管理能力の向上を図るなど、経営改善に向けた取り組みの推進に努めます。</t>
    <rPh sb="1" eb="3">
      <t>トウシ</t>
    </rPh>
    <rPh sb="4" eb="7">
      <t>ゲスイドウ</t>
    </rPh>
    <rPh sb="7" eb="9">
      <t>ジギョウ</t>
    </rPh>
    <rPh sb="11" eb="13">
      <t>コウキョウ</t>
    </rPh>
    <rPh sb="13" eb="16">
      <t>ゲスイドウ</t>
    </rPh>
    <rPh sb="16" eb="18">
      <t>ジギョウ</t>
    </rPh>
    <rPh sb="22" eb="24">
      <t>ジギョウ</t>
    </rPh>
    <rPh sb="29" eb="31">
      <t>カイケイ</t>
    </rPh>
    <rPh sb="32" eb="34">
      <t>ケイリ</t>
    </rPh>
    <rPh sb="40" eb="43">
      <t>タンネンド</t>
    </rPh>
    <rPh sb="43" eb="45">
      <t>シュウシ</t>
    </rPh>
    <rPh sb="46" eb="48">
      <t>クロジ</t>
    </rPh>
    <rPh sb="57" eb="59">
      <t>ジッタイ</t>
    </rPh>
    <rPh sb="60" eb="62">
      <t>イッパン</t>
    </rPh>
    <rPh sb="62" eb="64">
      <t>カイケイ</t>
    </rPh>
    <rPh sb="64" eb="66">
      <t>クリイレ</t>
    </rPh>
    <rPh sb="66" eb="67">
      <t>キン</t>
    </rPh>
    <rPh sb="68" eb="70">
      <t>イゾン</t>
    </rPh>
    <rPh sb="74" eb="76">
      <t>ジョウキョウ</t>
    </rPh>
    <rPh sb="80" eb="82">
      <t>イジ</t>
    </rPh>
    <rPh sb="82" eb="85">
      <t>カンリヒ</t>
    </rPh>
    <rPh sb="86" eb="88">
      <t>サクゲン</t>
    </rPh>
    <rPh sb="89" eb="90">
      <t>ツト</t>
    </rPh>
    <rPh sb="92" eb="94">
      <t>ケイエイ</t>
    </rPh>
    <rPh sb="94" eb="97">
      <t>ケンゼンカ</t>
    </rPh>
    <rPh sb="98" eb="100">
      <t>クリイレ</t>
    </rPh>
    <rPh sb="100" eb="101">
      <t>キン</t>
    </rPh>
    <rPh sb="102" eb="104">
      <t>シュクゲン</t>
    </rPh>
    <rPh sb="105" eb="106">
      <t>ツト</t>
    </rPh>
    <rPh sb="115" eb="117">
      <t>ジギョウ</t>
    </rPh>
    <rPh sb="118" eb="120">
      <t>ヤクワリ</t>
    </rPh>
    <rPh sb="121" eb="122">
      <t>フ</t>
    </rPh>
    <rPh sb="125" eb="127">
      <t>ジゾク</t>
    </rPh>
    <rPh sb="127" eb="129">
      <t>カノウ</t>
    </rPh>
    <rPh sb="130" eb="132">
      <t>ジギョウ</t>
    </rPh>
    <rPh sb="132" eb="134">
      <t>ジッシ</t>
    </rPh>
    <rPh sb="138" eb="140">
      <t>シセツ</t>
    </rPh>
    <rPh sb="141" eb="143">
      <t>ジョウキョウ</t>
    </rPh>
    <rPh sb="144" eb="147">
      <t>キャッカンテキ</t>
    </rPh>
    <rPh sb="148" eb="150">
      <t>ハアク</t>
    </rPh>
    <rPh sb="151" eb="153">
      <t>ヒョウカ</t>
    </rPh>
    <rPh sb="155" eb="159">
      <t>チュウチョウキテキ</t>
    </rPh>
    <rPh sb="160" eb="162">
      <t>シセツ</t>
    </rPh>
    <rPh sb="163" eb="165">
      <t>ジョウキョウ</t>
    </rPh>
    <rPh sb="166" eb="168">
      <t>ヨソク</t>
    </rPh>
    <rPh sb="173" eb="175">
      <t>シセツ</t>
    </rPh>
    <rPh sb="176" eb="179">
      <t>ケイカクテキ</t>
    </rPh>
    <rPh sb="181" eb="184">
      <t>コウリツテキ</t>
    </rPh>
    <rPh sb="185" eb="187">
      <t>カンリ</t>
    </rPh>
    <rPh sb="194" eb="197">
      <t>ゲスイドウ</t>
    </rPh>
    <rPh sb="197" eb="201">
      <t>チョウジュミョウカ</t>
    </rPh>
    <rPh sb="201" eb="203">
      <t>ケイカク</t>
    </rPh>
    <rPh sb="205" eb="207">
      <t>サクテイ</t>
    </rPh>
    <rPh sb="221" eb="223">
      <t>ドウニュウ</t>
    </rPh>
    <rPh sb="228" eb="231">
      <t>カクシセツ</t>
    </rPh>
    <rPh sb="232" eb="234">
      <t>ショウライ</t>
    </rPh>
    <rPh sb="234" eb="236">
      <t>レッカ</t>
    </rPh>
    <rPh sb="236" eb="238">
      <t>ヨソク</t>
    </rPh>
    <rPh sb="239" eb="240">
      <t>オコナ</t>
    </rPh>
    <rPh sb="242" eb="243">
      <t>カン</t>
    </rPh>
    <rPh sb="243" eb="244">
      <t>キョ</t>
    </rPh>
    <rPh sb="244" eb="245">
      <t>トウ</t>
    </rPh>
    <rPh sb="246" eb="248">
      <t>コウシン</t>
    </rPh>
    <rPh sb="249" eb="251">
      <t>シュウゼン</t>
    </rPh>
    <rPh sb="252" eb="253">
      <t>フク</t>
    </rPh>
    <rPh sb="255" eb="257">
      <t>ジギョウ</t>
    </rPh>
    <rPh sb="257" eb="258">
      <t>ヒ</t>
    </rPh>
    <rPh sb="259" eb="262">
      <t>ヘイジュンカ</t>
    </rPh>
    <rPh sb="263" eb="265">
      <t>カジョウ</t>
    </rPh>
    <rPh sb="273" eb="275">
      <t>カイヒ</t>
    </rPh>
    <rPh sb="277" eb="279">
      <t>カンリ</t>
    </rPh>
    <rPh sb="279" eb="281">
      <t>ノウリョク</t>
    </rPh>
    <rPh sb="282" eb="284">
      <t>コウジョウ</t>
    </rPh>
    <rPh sb="285" eb="286">
      <t>ハカ</t>
    </rPh>
    <rPh sb="290" eb="292">
      <t>ケイエイ</t>
    </rPh>
    <rPh sb="292" eb="294">
      <t>カイゼン</t>
    </rPh>
    <rPh sb="295" eb="296">
      <t>ム</t>
    </rPh>
    <rPh sb="298" eb="299">
      <t>ト</t>
    </rPh>
    <rPh sb="300" eb="301">
      <t>ク</t>
    </rPh>
    <rPh sb="303" eb="305">
      <t>スイシン</t>
    </rPh>
    <rPh sb="306" eb="307">
      <t>ツト</t>
    </rPh>
    <phoneticPr fontId="4"/>
  </si>
  <si>
    <t>①有形固定資産減価償却率は、企業会計に移行して間もなく、4年度分の減価償却費により算定されているため償還率は低くなっています。
　当事業の供用開始は平成2年度であり、法定耐用年数を超える管渠はありませんが、建設開始が昭和50年代からであり、建設当初に整備した管渠が最も古いものとなっています。現在は未普及解消のための新設が事業の中心となっていますが、令和10年度頃には基幹路線の整備に一定の目途がつくため、今後は老朽化への意識も高めていかなければなりません。管渠の老朽化状況を的確に把握し、それぞれの状態にあわせたベストな更新・修繕を検討したうえで対処していく必要があると考えています。</t>
    <rPh sb="1" eb="3">
      <t>ユウケイ</t>
    </rPh>
    <rPh sb="3" eb="5">
      <t>コテイ</t>
    </rPh>
    <rPh sb="5" eb="7">
      <t>シサン</t>
    </rPh>
    <rPh sb="7" eb="9">
      <t>ゲンカ</t>
    </rPh>
    <rPh sb="9" eb="11">
      <t>ショウキャク</t>
    </rPh>
    <rPh sb="11" eb="12">
      <t>リツ</t>
    </rPh>
    <rPh sb="14" eb="16">
      <t>キギョウ</t>
    </rPh>
    <rPh sb="16" eb="18">
      <t>カイケイ</t>
    </rPh>
    <rPh sb="19" eb="21">
      <t>イコウ</t>
    </rPh>
    <rPh sb="23" eb="24">
      <t>マ</t>
    </rPh>
    <rPh sb="29" eb="31">
      <t>ネンド</t>
    </rPh>
    <rPh sb="31" eb="32">
      <t>ブン</t>
    </rPh>
    <rPh sb="33" eb="35">
      <t>ゲンカ</t>
    </rPh>
    <rPh sb="35" eb="37">
      <t>ショウキャク</t>
    </rPh>
    <rPh sb="37" eb="38">
      <t>ヒ</t>
    </rPh>
    <rPh sb="41" eb="43">
      <t>サンテイ</t>
    </rPh>
    <rPh sb="50" eb="52">
      <t>ショウカン</t>
    </rPh>
    <rPh sb="52" eb="53">
      <t>リツ</t>
    </rPh>
    <rPh sb="54" eb="55">
      <t>ヒク</t>
    </rPh>
    <rPh sb="65" eb="66">
      <t>トウ</t>
    </rPh>
    <rPh sb="66" eb="68">
      <t>ジギョウ</t>
    </rPh>
    <rPh sb="69" eb="71">
      <t>キョウヨウ</t>
    </rPh>
    <rPh sb="71" eb="73">
      <t>カイシ</t>
    </rPh>
    <rPh sb="74" eb="76">
      <t>ヘイセイ</t>
    </rPh>
    <rPh sb="77" eb="79">
      <t>ネンド</t>
    </rPh>
    <rPh sb="83" eb="85">
      <t>ホウテイ</t>
    </rPh>
    <rPh sb="85" eb="87">
      <t>タイヨウ</t>
    </rPh>
    <rPh sb="87" eb="89">
      <t>ネンスウ</t>
    </rPh>
    <rPh sb="90" eb="91">
      <t>コ</t>
    </rPh>
    <rPh sb="93" eb="94">
      <t>カン</t>
    </rPh>
    <rPh sb="94" eb="95">
      <t>キョ</t>
    </rPh>
    <rPh sb="103" eb="105">
      <t>ケンセツ</t>
    </rPh>
    <rPh sb="105" eb="107">
      <t>カイシ</t>
    </rPh>
    <rPh sb="108" eb="110">
      <t>ショウワ</t>
    </rPh>
    <rPh sb="112" eb="114">
      <t>ネンダイ</t>
    </rPh>
    <rPh sb="120" eb="122">
      <t>ケンセツ</t>
    </rPh>
    <rPh sb="122" eb="124">
      <t>トウショ</t>
    </rPh>
    <rPh sb="125" eb="127">
      <t>セイビ</t>
    </rPh>
    <rPh sb="129" eb="131">
      <t>カンキョ</t>
    </rPh>
    <rPh sb="132" eb="133">
      <t>モット</t>
    </rPh>
    <rPh sb="134" eb="135">
      <t>フル</t>
    </rPh>
    <rPh sb="146" eb="148">
      <t>ゲンザイ</t>
    </rPh>
    <rPh sb="149" eb="152">
      <t>ミフキュウ</t>
    </rPh>
    <rPh sb="152" eb="154">
      <t>カイショウ</t>
    </rPh>
    <rPh sb="158" eb="160">
      <t>シンセツ</t>
    </rPh>
    <rPh sb="161" eb="163">
      <t>ジギョウ</t>
    </rPh>
    <rPh sb="164" eb="166">
      <t>チュウシン</t>
    </rPh>
    <rPh sb="175" eb="177">
      <t>レイワ</t>
    </rPh>
    <rPh sb="179" eb="181">
      <t>ネンド</t>
    </rPh>
    <rPh sb="181" eb="182">
      <t>コロ</t>
    </rPh>
    <rPh sb="184" eb="186">
      <t>キカン</t>
    </rPh>
    <rPh sb="186" eb="188">
      <t>ロセン</t>
    </rPh>
    <rPh sb="189" eb="191">
      <t>セイビ</t>
    </rPh>
    <rPh sb="192" eb="194">
      <t>イッテイ</t>
    </rPh>
    <rPh sb="195" eb="197">
      <t>メド</t>
    </rPh>
    <rPh sb="203" eb="205">
      <t>コンゴ</t>
    </rPh>
    <rPh sb="206" eb="209">
      <t>ロウキュウカ</t>
    </rPh>
    <rPh sb="211" eb="213">
      <t>イシキ</t>
    </rPh>
    <rPh sb="214" eb="215">
      <t>タカ</t>
    </rPh>
    <rPh sb="229" eb="231">
      <t>カンキョ</t>
    </rPh>
    <rPh sb="232" eb="235">
      <t>ロウキュウカ</t>
    </rPh>
    <rPh sb="235" eb="237">
      <t>ジョウキョウ</t>
    </rPh>
    <rPh sb="238" eb="240">
      <t>テキカク</t>
    </rPh>
    <rPh sb="241" eb="243">
      <t>ハアク</t>
    </rPh>
    <rPh sb="250" eb="252">
      <t>ジョウタイ</t>
    </rPh>
    <rPh sb="261" eb="263">
      <t>コウシン</t>
    </rPh>
    <rPh sb="264" eb="266">
      <t>シュウゼン</t>
    </rPh>
    <rPh sb="267" eb="269">
      <t>ケントウ</t>
    </rPh>
    <rPh sb="274" eb="276">
      <t>タイショ</t>
    </rPh>
    <rPh sb="280" eb="282">
      <t>ヒツヨウ</t>
    </rPh>
    <rPh sb="286" eb="287">
      <t>カンガ</t>
    </rPh>
    <phoneticPr fontId="4"/>
  </si>
  <si>
    <r>
      <t>①経常収支比率は100％を超えていますが、一般会計からの繰入金による収支不足の補填がなされている状態です。
③流動比率は前年度比で増加していますが、類似団体平均を下回り100％未満</t>
    </r>
    <r>
      <rPr>
        <sz val="11"/>
        <rFont val="ＭＳ ゴシック"/>
        <family val="3"/>
        <charset val="128"/>
      </rPr>
      <t>です。</t>
    </r>
    <r>
      <rPr>
        <sz val="11"/>
        <color theme="1"/>
        <rFont val="ＭＳ ゴシック"/>
        <family val="3"/>
        <charset val="128"/>
      </rPr>
      <t xml:space="preserve">これは流動負債の大部分を建設改良費等に充てられた企業債償還金が占めており、翌年度の使用料や繰入金が償還原資となるため支障はないと考えています。
④企業債残高対事業規模比率は類似団体平均と比較して低いことや、今後の整備計画に要する起債割合なども踏まえて考えると、将来世代への負担が過度なものとはならず、概ね良好な状況であるといえます。
</t>
    </r>
    <r>
      <rPr>
        <sz val="11"/>
        <rFont val="ＭＳ ゴシック"/>
        <family val="3"/>
        <charset val="128"/>
      </rPr>
      <t>⑤経費回収率は100％を若干下回りましたが、コロナ減免による使用料減が要因の一つと考えます。</t>
    </r>
    <r>
      <rPr>
        <sz val="11"/>
        <color rgb="FFFF0000"/>
        <rFont val="ＭＳ ゴシック"/>
        <family val="3"/>
        <charset val="128"/>
      </rPr>
      <t xml:space="preserve">
</t>
    </r>
    <r>
      <rPr>
        <sz val="11"/>
        <color theme="1"/>
        <rFont val="ＭＳ ゴシック"/>
        <family val="3"/>
        <charset val="128"/>
      </rPr>
      <t>⑥汚水処理原価においては類似団体平均を下回っているものの、増加傾向にあり、現在は比較的効率のいい汚水処理がなされていると考えますが、今後、経営の効率性を低下させる要因となりうることから、今後は既存施設の老朽化進行や、人口減少等の理由から使用料収入の減少が考えられるため、汚水処理費の削減や使用料収入の確保などに努める必要があります。
⑧水洗化率は類似団体平均の伸び率よりも若干の上昇がみられ、これは整備延長の増加に伴い上昇したものと考えます。今後も未接続世帯への水洗化促進を図る啓発活動を継続していくべきと考えます。</t>
    </r>
    <rPh sb="1" eb="3">
      <t>ケイジョウ</t>
    </rPh>
    <rPh sb="3" eb="5">
      <t>シュウシ</t>
    </rPh>
    <rPh sb="5" eb="7">
      <t>ヒリツ</t>
    </rPh>
    <rPh sb="13" eb="14">
      <t>コ</t>
    </rPh>
    <rPh sb="21" eb="23">
      <t>イッパン</t>
    </rPh>
    <rPh sb="23" eb="25">
      <t>カイケイ</t>
    </rPh>
    <rPh sb="28" eb="30">
      <t>クリイレ</t>
    </rPh>
    <rPh sb="30" eb="31">
      <t>キン</t>
    </rPh>
    <rPh sb="34" eb="36">
      <t>シュウシ</t>
    </rPh>
    <rPh sb="36" eb="38">
      <t>フソク</t>
    </rPh>
    <rPh sb="39" eb="41">
      <t>ホテン</t>
    </rPh>
    <rPh sb="48" eb="50">
      <t>ジョウタイ</t>
    </rPh>
    <rPh sb="55" eb="57">
      <t>リュウドウ</t>
    </rPh>
    <rPh sb="57" eb="59">
      <t>ヒリツ</t>
    </rPh>
    <rPh sb="60" eb="64">
      <t>ゼンネンドヒ</t>
    </rPh>
    <rPh sb="65" eb="67">
      <t>ゾウカ</t>
    </rPh>
    <rPh sb="74" eb="76">
      <t>ルイジ</t>
    </rPh>
    <rPh sb="76" eb="78">
      <t>ダンタイ</t>
    </rPh>
    <rPh sb="78" eb="80">
      <t>ヘイキン</t>
    </rPh>
    <rPh sb="81" eb="83">
      <t>シタマワ</t>
    </rPh>
    <rPh sb="88" eb="90">
      <t>ミマン</t>
    </rPh>
    <rPh sb="96" eb="98">
      <t>リュウドウ</t>
    </rPh>
    <rPh sb="98" eb="100">
      <t>フサイ</t>
    </rPh>
    <rPh sb="101" eb="104">
      <t>ダイブブン</t>
    </rPh>
    <rPh sb="105" eb="107">
      <t>ケンセツ</t>
    </rPh>
    <rPh sb="107" eb="109">
      <t>カイリョウ</t>
    </rPh>
    <rPh sb="109" eb="110">
      <t>ヒ</t>
    </rPh>
    <rPh sb="110" eb="111">
      <t>トウ</t>
    </rPh>
    <rPh sb="112" eb="113">
      <t>ア</t>
    </rPh>
    <rPh sb="117" eb="119">
      <t>キギョウ</t>
    </rPh>
    <rPh sb="119" eb="120">
      <t>サイ</t>
    </rPh>
    <rPh sb="120" eb="122">
      <t>ショウカン</t>
    </rPh>
    <rPh sb="122" eb="123">
      <t>キン</t>
    </rPh>
    <rPh sb="124" eb="125">
      <t>シ</t>
    </rPh>
    <rPh sb="130" eb="133">
      <t>ヨクネンド</t>
    </rPh>
    <rPh sb="134" eb="136">
      <t>シヨウ</t>
    </rPh>
    <rPh sb="136" eb="137">
      <t>リョウ</t>
    </rPh>
    <rPh sb="138" eb="140">
      <t>クリイレ</t>
    </rPh>
    <rPh sb="140" eb="141">
      <t>キン</t>
    </rPh>
    <rPh sb="142" eb="144">
      <t>ショウカン</t>
    </rPh>
    <rPh sb="144" eb="146">
      <t>ゲンシ</t>
    </rPh>
    <rPh sb="151" eb="153">
      <t>シショウ</t>
    </rPh>
    <rPh sb="157" eb="158">
      <t>カンガ</t>
    </rPh>
    <rPh sb="166" eb="168">
      <t>キギョウ</t>
    </rPh>
    <rPh sb="168" eb="169">
      <t>サイ</t>
    </rPh>
    <rPh sb="169" eb="171">
      <t>ザンダカ</t>
    </rPh>
    <rPh sb="171" eb="172">
      <t>タイ</t>
    </rPh>
    <rPh sb="172" eb="174">
      <t>ジギョウ</t>
    </rPh>
    <rPh sb="174" eb="176">
      <t>キボ</t>
    </rPh>
    <rPh sb="176" eb="178">
      <t>ヒリツ</t>
    </rPh>
    <rPh sb="179" eb="181">
      <t>ルイジ</t>
    </rPh>
    <rPh sb="181" eb="183">
      <t>ダンタイ</t>
    </rPh>
    <rPh sb="183" eb="185">
      <t>ヘイキン</t>
    </rPh>
    <rPh sb="186" eb="188">
      <t>ヒカク</t>
    </rPh>
    <rPh sb="190" eb="191">
      <t>ヒク</t>
    </rPh>
    <rPh sb="196" eb="198">
      <t>コンゴ</t>
    </rPh>
    <rPh sb="199" eb="201">
      <t>セイビ</t>
    </rPh>
    <rPh sb="201" eb="203">
      <t>ケイカク</t>
    </rPh>
    <rPh sb="204" eb="205">
      <t>ヨウ</t>
    </rPh>
    <rPh sb="207" eb="209">
      <t>キサイ</t>
    </rPh>
    <rPh sb="209" eb="211">
      <t>ワリアイ</t>
    </rPh>
    <rPh sb="214" eb="215">
      <t>フ</t>
    </rPh>
    <rPh sb="218" eb="219">
      <t>カンガ</t>
    </rPh>
    <rPh sb="223" eb="225">
      <t>ショウライ</t>
    </rPh>
    <rPh sb="225" eb="227">
      <t>セダイ</t>
    </rPh>
    <rPh sb="229" eb="231">
      <t>フタン</t>
    </rPh>
    <rPh sb="232" eb="234">
      <t>カド</t>
    </rPh>
    <rPh sb="243" eb="244">
      <t>オオム</t>
    </rPh>
    <rPh sb="245" eb="247">
      <t>リョウコウ</t>
    </rPh>
    <rPh sb="248" eb="250">
      <t>ジョウキョウ</t>
    </rPh>
    <rPh sb="261" eb="263">
      <t>ケイヒ</t>
    </rPh>
    <rPh sb="263" eb="265">
      <t>カイシュウ</t>
    </rPh>
    <rPh sb="265" eb="266">
      <t>リツ</t>
    </rPh>
    <rPh sb="272" eb="274">
      <t>ジャッカン</t>
    </rPh>
    <rPh sb="274" eb="276">
      <t>シタマワ</t>
    </rPh>
    <rPh sb="285" eb="287">
      <t>ゲンメン</t>
    </rPh>
    <rPh sb="290" eb="293">
      <t>シヨウリョウ</t>
    </rPh>
    <rPh sb="293" eb="294">
      <t>ゲン</t>
    </rPh>
    <rPh sb="295" eb="297">
      <t>ヨウイン</t>
    </rPh>
    <rPh sb="298" eb="299">
      <t>ヒト</t>
    </rPh>
    <rPh sb="301" eb="302">
      <t>カンガ</t>
    </rPh>
    <rPh sb="308" eb="310">
      <t>オスイ</t>
    </rPh>
    <rPh sb="310" eb="312">
      <t>ショリ</t>
    </rPh>
    <rPh sb="312" eb="314">
      <t>ゲンカ</t>
    </rPh>
    <rPh sb="319" eb="321">
      <t>ルイジ</t>
    </rPh>
    <rPh sb="321" eb="323">
      <t>ダンタイ</t>
    </rPh>
    <rPh sb="323" eb="325">
      <t>ヘイキン</t>
    </rPh>
    <rPh sb="326" eb="328">
      <t>シタマワ</t>
    </rPh>
    <rPh sb="336" eb="340">
      <t>ゾウカケイコウ</t>
    </rPh>
    <rPh sb="344" eb="346">
      <t>ゲンザイ</t>
    </rPh>
    <rPh sb="347" eb="350">
      <t>ヒカクテキ</t>
    </rPh>
    <rPh sb="376" eb="378">
      <t>ケイエイ</t>
    </rPh>
    <rPh sb="379" eb="382">
      <t>コウリツセイ</t>
    </rPh>
    <rPh sb="383" eb="385">
      <t>テイカ</t>
    </rPh>
    <rPh sb="388" eb="390">
      <t>ヨウイン</t>
    </rPh>
    <rPh sb="400" eb="402">
      <t>コンゴ</t>
    </rPh>
    <rPh sb="403" eb="405">
      <t>キゾン</t>
    </rPh>
    <rPh sb="405" eb="407">
      <t>シセツ</t>
    </rPh>
    <rPh sb="408" eb="411">
      <t>ロウキュウカ</t>
    </rPh>
    <rPh sb="411" eb="413">
      <t>シンコウ</t>
    </rPh>
    <rPh sb="415" eb="417">
      <t>ジンコウ</t>
    </rPh>
    <rPh sb="417" eb="419">
      <t>ゲンショウ</t>
    </rPh>
    <rPh sb="419" eb="420">
      <t>トウ</t>
    </rPh>
    <rPh sb="421" eb="423">
      <t>リユウ</t>
    </rPh>
    <rPh sb="425" eb="427">
      <t>シヨウ</t>
    </rPh>
    <rPh sb="427" eb="428">
      <t>リョウ</t>
    </rPh>
    <rPh sb="428" eb="430">
      <t>シュウニュウ</t>
    </rPh>
    <rPh sb="431" eb="433">
      <t>ゲンショウ</t>
    </rPh>
    <rPh sb="434" eb="435">
      <t>カンガ</t>
    </rPh>
    <rPh sb="442" eb="444">
      <t>オスイ</t>
    </rPh>
    <rPh sb="444" eb="446">
      <t>ショリ</t>
    </rPh>
    <rPh sb="446" eb="447">
      <t>ヒ</t>
    </rPh>
    <rPh sb="448" eb="450">
      <t>サクゲン</t>
    </rPh>
    <rPh sb="451" eb="454">
      <t>シヨウリョウ</t>
    </rPh>
    <rPh sb="454" eb="456">
      <t>シュウニュウ</t>
    </rPh>
    <rPh sb="457" eb="459">
      <t>カクホ</t>
    </rPh>
    <rPh sb="462" eb="463">
      <t>ツト</t>
    </rPh>
    <rPh sb="465" eb="467">
      <t>ヒツヨウ</t>
    </rPh>
    <rPh sb="475" eb="478">
      <t>スイセンカ</t>
    </rPh>
    <rPh sb="478" eb="479">
      <t>リツ</t>
    </rPh>
    <rPh sb="480" eb="482">
      <t>ルイジ</t>
    </rPh>
    <rPh sb="482" eb="484">
      <t>ダンタイ</t>
    </rPh>
    <rPh sb="484" eb="486">
      <t>ヘイキン</t>
    </rPh>
    <rPh sb="487" eb="488">
      <t>ノ</t>
    </rPh>
    <rPh sb="489" eb="490">
      <t>リツ</t>
    </rPh>
    <rPh sb="493" eb="495">
      <t>ジャッカン</t>
    </rPh>
    <rPh sb="496" eb="498">
      <t>ジョウショウ</t>
    </rPh>
    <rPh sb="506" eb="508">
      <t>セイビ</t>
    </rPh>
    <rPh sb="508" eb="510">
      <t>エンチョウ</t>
    </rPh>
    <rPh sb="511" eb="513">
      <t>ゾウカ</t>
    </rPh>
    <rPh sb="514" eb="515">
      <t>トモナ</t>
    </rPh>
    <rPh sb="516" eb="518">
      <t>ジョウショウ</t>
    </rPh>
    <rPh sb="523" eb="524">
      <t>カンガ</t>
    </rPh>
    <rPh sb="528" eb="530">
      <t>コンゴ</t>
    </rPh>
    <rPh sb="531" eb="534">
      <t>ミセツゾク</t>
    </rPh>
    <rPh sb="534" eb="536">
      <t>セタイ</t>
    </rPh>
    <rPh sb="538" eb="541">
      <t>スイセンカ</t>
    </rPh>
    <rPh sb="541" eb="543">
      <t>ソクシン</t>
    </rPh>
    <rPh sb="544" eb="545">
      <t>ハカ</t>
    </rPh>
    <rPh sb="546" eb="548">
      <t>ケイハツ</t>
    </rPh>
    <rPh sb="548" eb="550">
      <t>カツドウ</t>
    </rPh>
    <rPh sb="551" eb="553">
      <t>ケイゾク</t>
    </rPh>
    <rPh sb="560" eb="56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</si>
</sst>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C1E-4CF1-9BBD-BE9796A365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0.09</c:v>
                </c:pt>
                <c:pt idx="3">
                  <c:v>0.17</c:v>
                </c:pt>
                <c:pt idx="4">
                  <c:v>0.13</c:v>
                </c:pt>
              </c:numCache>
            </c:numRef>
          </c:val>
          <c:smooth val="0"/>
          <c:extLst>
            <c:ext xmlns:c16="http://schemas.microsoft.com/office/drawing/2014/chart" uri="{C3380CC4-5D6E-409C-BE32-E72D297353CC}">
              <c16:uniqueId val="{00000001-3C1E-4CF1-9BBD-BE9796A365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D9-4974-A8E5-1F7BE0DED0A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61.4</c:v>
                </c:pt>
                <c:pt idx="2">
                  <c:v>65.28</c:v>
                </c:pt>
                <c:pt idx="3">
                  <c:v>64.92</c:v>
                </c:pt>
                <c:pt idx="4">
                  <c:v>64.14</c:v>
                </c:pt>
              </c:numCache>
            </c:numRef>
          </c:val>
          <c:smooth val="0"/>
          <c:extLst>
            <c:ext xmlns:c16="http://schemas.microsoft.com/office/drawing/2014/chart" uri="{C3380CC4-5D6E-409C-BE32-E72D297353CC}">
              <c16:uniqueId val="{00000001-C9D9-4974-A8E5-1F7BE0DED0A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87.71</c:v>
                </c:pt>
                <c:pt idx="2">
                  <c:v>87.94</c:v>
                </c:pt>
                <c:pt idx="3">
                  <c:v>88.81</c:v>
                </c:pt>
                <c:pt idx="4">
                  <c:v>89.53</c:v>
                </c:pt>
              </c:numCache>
            </c:numRef>
          </c:val>
          <c:extLst>
            <c:ext xmlns:c16="http://schemas.microsoft.com/office/drawing/2014/chart" uri="{C3380CC4-5D6E-409C-BE32-E72D297353CC}">
              <c16:uniqueId val="{00000000-9229-402E-BA42-F86EEFB85B2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86.28</c:v>
                </c:pt>
                <c:pt idx="2">
                  <c:v>92.72</c:v>
                </c:pt>
                <c:pt idx="3">
                  <c:v>92.88</c:v>
                </c:pt>
                <c:pt idx="4">
                  <c:v>92.9</c:v>
                </c:pt>
              </c:numCache>
            </c:numRef>
          </c:val>
          <c:smooth val="0"/>
          <c:extLst>
            <c:ext xmlns:c16="http://schemas.microsoft.com/office/drawing/2014/chart" uri="{C3380CC4-5D6E-409C-BE32-E72D297353CC}">
              <c16:uniqueId val="{00000001-9229-402E-BA42-F86EEFB85B2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107.68</c:v>
                </c:pt>
                <c:pt idx="2">
                  <c:v>106.21</c:v>
                </c:pt>
                <c:pt idx="3">
                  <c:v>108.31</c:v>
                </c:pt>
                <c:pt idx="4">
                  <c:v>105.9</c:v>
                </c:pt>
              </c:numCache>
            </c:numRef>
          </c:val>
          <c:extLst>
            <c:ext xmlns:c16="http://schemas.microsoft.com/office/drawing/2014/chart" uri="{C3380CC4-5D6E-409C-BE32-E72D297353CC}">
              <c16:uniqueId val="{00000000-FA40-404D-B146-9AF1FBD8C9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107.15</c:v>
                </c:pt>
                <c:pt idx="2">
                  <c:v>107.85</c:v>
                </c:pt>
                <c:pt idx="3">
                  <c:v>108.04</c:v>
                </c:pt>
                <c:pt idx="4">
                  <c:v>107.49</c:v>
                </c:pt>
              </c:numCache>
            </c:numRef>
          </c:val>
          <c:smooth val="0"/>
          <c:extLst>
            <c:ext xmlns:c16="http://schemas.microsoft.com/office/drawing/2014/chart" uri="{C3380CC4-5D6E-409C-BE32-E72D297353CC}">
              <c16:uniqueId val="{00000001-FA40-404D-B146-9AF1FBD8C9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3.25</c:v>
                </c:pt>
                <c:pt idx="2">
                  <c:v>6.44</c:v>
                </c:pt>
                <c:pt idx="3">
                  <c:v>9.5500000000000007</c:v>
                </c:pt>
                <c:pt idx="4">
                  <c:v>12.62</c:v>
                </c:pt>
              </c:numCache>
            </c:numRef>
          </c:val>
          <c:extLst>
            <c:ext xmlns:c16="http://schemas.microsoft.com/office/drawing/2014/chart" uri="{C3380CC4-5D6E-409C-BE32-E72D297353CC}">
              <c16:uniqueId val="{00000000-3AB3-4917-B6A4-A50CC7E701E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17.239999999999998</c:v>
                </c:pt>
                <c:pt idx="2">
                  <c:v>23.79</c:v>
                </c:pt>
                <c:pt idx="3">
                  <c:v>25.66</c:v>
                </c:pt>
                <c:pt idx="4">
                  <c:v>27.46</c:v>
                </c:pt>
              </c:numCache>
            </c:numRef>
          </c:val>
          <c:smooth val="0"/>
          <c:extLst>
            <c:ext xmlns:c16="http://schemas.microsoft.com/office/drawing/2014/chart" uri="{C3380CC4-5D6E-409C-BE32-E72D297353CC}">
              <c16:uniqueId val="{00000001-3AB3-4917-B6A4-A50CC7E701E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59E-458F-9A28-0547D445F19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0.11</c:v>
                </c:pt>
                <c:pt idx="2">
                  <c:v>1.22</c:v>
                </c:pt>
                <c:pt idx="3">
                  <c:v>1.61</c:v>
                </c:pt>
                <c:pt idx="4">
                  <c:v>2.08</c:v>
                </c:pt>
              </c:numCache>
            </c:numRef>
          </c:val>
          <c:smooth val="0"/>
          <c:extLst>
            <c:ext xmlns:c16="http://schemas.microsoft.com/office/drawing/2014/chart" uri="{C3380CC4-5D6E-409C-BE32-E72D297353CC}">
              <c16:uniqueId val="{00000001-059E-458F-9A28-0547D445F19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F31-46C7-997A-BCEF1EACA66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15.68</c:v>
                </c:pt>
                <c:pt idx="2">
                  <c:v>4.72</c:v>
                </c:pt>
                <c:pt idx="3">
                  <c:v>4.49</c:v>
                </c:pt>
                <c:pt idx="4">
                  <c:v>5.41</c:v>
                </c:pt>
              </c:numCache>
            </c:numRef>
          </c:val>
          <c:smooth val="0"/>
          <c:extLst>
            <c:ext xmlns:c16="http://schemas.microsoft.com/office/drawing/2014/chart" uri="{C3380CC4-5D6E-409C-BE32-E72D297353CC}">
              <c16:uniqueId val="{00000001-9F31-46C7-997A-BCEF1EACA66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26.25</c:v>
                </c:pt>
                <c:pt idx="2">
                  <c:v>44.36</c:v>
                </c:pt>
                <c:pt idx="3">
                  <c:v>51.08</c:v>
                </c:pt>
                <c:pt idx="4">
                  <c:v>55.11</c:v>
                </c:pt>
              </c:numCache>
            </c:numRef>
          </c:val>
          <c:extLst>
            <c:ext xmlns:c16="http://schemas.microsoft.com/office/drawing/2014/chart" uri="{C3380CC4-5D6E-409C-BE32-E72D297353CC}">
              <c16:uniqueId val="{00000000-A3D4-4AD8-8866-F7E1A9AA74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46.82</c:v>
                </c:pt>
                <c:pt idx="2">
                  <c:v>67.930000000000007</c:v>
                </c:pt>
                <c:pt idx="3">
                  <c:v>68.53</c:v>
                </c:pt>
                <c:pt idx="4">
                  <c:v>69.180000000000007</c:v>
                </c:pt>
              </c:numCache>
            </c:numRef>
          </c:val>
          <c:smooth val="0"/>
          <c:extLst>
            <c:ext xmlns:c16="http://schemas.microsoft.com/office/drawing/2014/chart" uri="{C3380CC4-5D6E-409C-BE32-E72D297353CC}">
              <c16:uniqueId val="{00000001-A3D4-4AD8-8866-F7E1A9AA74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560.57000000000005</c:v>
                </c:pt>
                <c:pt idx="2">
                  <c:v>541.64</c:v>
                </c:pt>
                <c:pt idx="3">
                  <c:v>489.45</c:v>
                </c:pt>
                <c:pt idx="4">
                  <c:v>448.03</c:v>
                </c:pt>
              </c:numCache>
            </c:numRef>
          </c:val>
          <c:extLst>
            <c:ext xmlns:c16="http://schemas.microsoft.com/office/drawing/2014/chart" uri="{C3380CC4-5D6E-409C-BE32-E72D297353CC}">
              <c16:uniqueId val="{00000000-9EFF-4E04-AD1D-31CAC91A16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1028.05</c:v>
                </c:pt>
                <c:pt idx="2">
                  <c:v>857.88</c:v>
                </c:pt>
                <c:pt idx="3">
                  <c:v>825.1</c:v>
                </c:pt>
                <c:pt idx="4">
                  <c:v>789.87</c:v>
                </c:pt>
              </c:numCache>
            </c:numRef>
          </c:val>
          <c:smooth val="0"/>
          <c:extLst>
            <c:ext xmlns:c16="http://schemas.microsoft.com/office/drawing/2014/chart" uri="{C3380CC4-5D6E-409C-BE32-E72D297353CC}">
              <c16:uniqueId val="{00000001-9EFF-4E04-AD1D-31CAC91A16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113.95</c:v>
                </c:pt>
                <c:pt idx="2">
                  <c:v>104.93</c:v>
                </c:pt>
                <c:pt idx="3">
                  <c:v>102.26</c:v>
                </c:pt>
                <c:pt idx="4">
                  <c:v>98.12</c:v>
                </c:pt>
              </c:numCache>
            </c:numRef>
          </c:val>
          <c:extLst>
            <c:ext xmlns:c16="http://schemas.microsoft.com/office/drawing/2014/chart" uri="{C3380CC4-5D6E-409C-BE32-E72D297353CC}">
              <c16:uniqueId val="{00000000-6EC5-483E-8523-68A0CD88FBC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94.73</c:v>
                </c:pt>
                <c:pt idx="2">
                  <c:v>94.97</c:v>
                </c:pt>
                <c:pt idx="3">
                  <c:v>97.07</c:v>
                </c:pt>
                <c:pt idx="4">
                  <c:v>98.06</c:v>
                </c:pt>
              </c:numCache>
            </c:numRef>
          </c:val>
          <c:smooth val="0"/>
          <c:extLst>
            <c:ext xmlns:c16="http://schemas.microsoft.com/office/drawing/2014/chart" uri="{C3380CC4-5D6E-409C-BE32-E72D297353CC}">
              <c16:uniqueId val="{00000001-6EC5-483E-8523-68A0CD88FBC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122.87</c:v>
                </c:pt>
                <c:pt idx="2">
                  <c:v>132.81</c:v>
                </c:pt>
                <c:pt idx="3">
                  <c:v>136.41</c:v>
                </c:pt>
                <c:pt idx="4">
                  <c:v>141.22999999999999</c:v>
                </c:pt>
              </c:numCache>
            </c:numRef>
          </c:val>
          <c:extLst>
            <c:ext xmlns:c16="http://schemas.microsoft.com/office/drawing/2014/chart" uri="{C3380CC4-5D6E-409C-BE32-E72D297353CC}">
              <c16:uniqueId val="{00000000-A57E-4772-81E9-E56C92246D4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160.91</c:v>
                </c:pt>
                <c:pt idx="2">
                  <c:v>159.49</c:v>
                </c:pt>
                <c:pt idx="3">
                  <c:v>157.81</c:v>
                </c:pt>
                <c:pt idx="4">
                  <c:v>157.37</c:v>
                </c:pt>
              </c:numCache>
            </c:numRef>
          </c:val>
          <c:smooth val="0"/>
          <c:extLst>
            <c:ext xmlns:c16="http://schemas.microsoft.com/office/drawing/2014/chart" uri="{C3380CC4-5D6E-409C-BE32-E72D297353CC}">
              <c16:uniqueId val="{00000001-A57E-4772-81E9-E56C92246D4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北斗市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44366</v>
      </c>
      <c r="AM8" s="45"/>
      <c r="AN8" s="45"/>
      <c r="AO8" s="45"/>
      <c r="AP8" s="45"/>
      <c r="AQ8" s="45"/>
      <c r="AR8" s="45"/>
      <c r="AS8" s="45"/>
      <c r="AT8" s="46">
        <f>データ!T6</f>
        <v>397.44</v>
      </c>
      <c r="AU8" s="46"/>
      <c r="AV8" s="46"/>
      <c r="AW8" s="46"/>
      <c r="AX8" s="46"/>
      <c r="AY8" s="46"/>
      <c r="AZ8" s="46"/>
      <c r="BA8" s="46"/>
      <c r="BB8" s="46">
        <f>データ!U6</f>
        <v>111.63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76.09</v>
      </c>
      <c r="J10" s="46"/>
      <c r="K10" s="46"/>
      <c r="L10" s="46"/>
      <c r="M10" s="46"/>
      <c r="N10" s="46"/>
      <c r="O10" s="46"/>
      <c r="P10" s="46">
        <f>データ!P6</f>
        <v>88.12</v>
      </c>
      <c r="Q10" s="46"/>
      <c r="R10" s="46"/>
      <c r="S10" s="46"/>
      <c r="T10" s="46"/>
      <c r="U10" s="46"/>
      <c r="V10" s="46"/>
      <c r="W10" s="46">
        <f>データ!Q6</f>
        <v>95.28</v>
      </c>
      <c r="X10" s="46"/>
      <c r="Y10" s="46"/>
      <c r="Z10" s="46"/>
      <c r="AA10" s="46"/>
      <c r="AB10" s="46"/>
      <c r="AC10" s="46"/>
      <c r="AD10" s="45">
        <f>データ!R6</f>
        <v>2750</v>
      </c>
      <c r="AE10" s="45"/>
      <c r="AF10" s="45"/>
      <c r="AG10" s="45"/>
      <c r="AH10" s="45"/>
      <c r="AI10" s="45"/>
      <c r="AJ10" s="45"/>
      <c r="AK10" s="2"/>
      <c r="AL10" s="45">
        <f>データ!V6</f>
        <v>38849</v>
      </c>
      <c r="AM10" s="45"/>
      <c r="AN10" s="45"/>
      <c r="AO10" s="45"/>
      <c r="AP10" s="45"/>
      <c r="AQ10" s="45"/>
      <c r="AR10" s="45"/>
      <c r="AS10" s="45"/>
      <c r="AT10" s="46">
        <f>データ!W6</f>
        <v>12.95</v>
      </c>
      <c r="AU10" s="46"/>
      <c r="AV10" s="46"/>
      <c r="AW10" s="46"/>
      <c r="AX10" s="46"/>
      <c r="AY10" s="46"/>
      <c r="AZ10" s="46"/>
      <c r="BA10" s="46"/>
      <c r="BB10" s="46">
        <f>データ!X6</f>
        <v>2999.92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0Hi1xfWq/4YbHPMFyivQV8tDvaHPA2ZXCZnPr3tgNSI8QeIpB4Vj27WKhuFTgn80XvUe1x9BWliUd2KytTkdBw==" saltValue="JTALxNzJAu5lpC5aKVEN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12360</v>
      </c>
      <c r="D6" s="19">
        <f t="shared" si="3"/>
        <v>46</v>
      </c>
      <c r="E6" s="19">
        <f t="shared" si="3"/>
        <v>17</v>
      </c>
      <c r="F6" s="19">
        <f t="shared" si="3"/>
        <v>1</v>
      </c>
      <c r="G6" s="19">
        <f t="shared" si="3"/>
        <v>0</v>
      </c>
      <c r="H6" s="19" t="str">
        <f t="shared" si="3"/>
        <v>北海道　北斗市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76.09</v>
      </c>
      <c r="P6" s="20">
        <f t="shared" si="3"/>
        <v>88.12</v>
      </c>
      <c r="Q6" s="20">
        <f t="shared" si="3"/>
        <v>95.28</v>
      </c>
      <c r="R6" s="20">
        <f t="shared" si="3"/>
        <v>2750</v>
      </c>
      <c r="S6" s="20">
        <f t="shared" si="3"/>
        <v>44366</v>
      </c>
      <c r="T6" s="20">
        <f t="shared" si="3"/>
        <v>397.44</v>
      </c>
      <c r="U6" s="20">
        <f t="shared" si="3"/>
        <v>111.63</v>
      </c>
      <c r="V6" s="20">
        <f t="shared" si="3"/>
        <v>38849</v>
      </c>
      <c r="W6" s="20">
        <f t="shared" si="3"/>
        <v>12.95</v>
      </c>
      <c r="X6" s="20">
        <f t="shared" si="3"/>
        <v>2999.92</v>
      </c>
      <c r="Y6" s="21" t="str">
        <f>IF(Y7="",NA(),Y7)</f>
        <v>-</v>
      </c>
      <c r="Z6" s="21">
        <f t="shared" ref="Z6:AH6" si="4">IF(Z7="",NA(),Z7)</f>
        <v>107.68</v>
      </c>
      <c r="AA6" s="21">
        <f t="shared" si="4"/>
        <v>106.21</v>
      </c>
      <c r="AB6" s="21">
        <f t="shared" si="4"/>
        <v>108.31</v>
      </c>
      <c r="AC6" s="21">
        <f t="shared" si="4"/>
        <v>105.9</v>
      </c>
      <c r="AD6" s="21" t="str">
        <f t="shared" si="4"/>
        <v>-</v>
      </c>
      <c r="AE6" s="21">
        <f t="shared" si="4"/>
        <v>107.15</v>
      </c>
      <c r="AF6" s="21">
        <f t="shared" si="4"/>
        <v>107.85</v>
      </c>
      <c r="AG6" s="21">
        <f t="shared" si="4"/>
        <v>108.04</v>
      </c>
      <c r="AH6" s="21">
        <f t="shared" si="4"/>
        <v>107.49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15.68</v>
      </c>
      <c r="AQ6" s="21">
        <f t="shared" si="5"/>
        <v>4.72</v>
      </c>
      <c r="AR6" s="21">
        <f t="shared" si="5"/>
        <v>4.49</v>
      </c>
      <c r="AS6" s="21">
        <f t="shared" si="5"/>
        <v>5.41</v>
      </c>
      <c r="AT6" s="20" t="str">
        <f>IF(AT7="","",IF(AT7="-","【-】","【"&amp;SUBSTITUTE(TEXT(AT7,"#,##0.00"),"-","△")&amp;"】"))</f>
        <v>【3.15】</v>
      </c>
      <c r="AU6" s="21" t="str">
        <f>IF(AU7="",NA(),AU7)</f>
        <v>-</v>
      </c>
      <c r="AV6" s="21">
        <f t="shared" ref="AV6:BD6" si="6">IF(AV7="",NA(),AV7)</f>
        <v>26.25</v>
      </c>
      <c r="AW6" s="21">
        <f t="shared" si="6"/>
        <v>44.36</v>
      </c>
      <c r="AX6" s="21">
        <f t="shared" si="6"/>
        <v>51.08</v>
      </c>
      <c r="AY6" s="21">
        <f t="shared" si="6"/>
        <v>55.11</v>
      </c>
      <c r="AZ6" s="21" t="str">
        <f t="shared" si="6"/>
        <v>-</v>
      </c>
      <c r="BA6" s="21">
        <f t="shared" si="6"/>
        <v>46.82</v>
      </c>
      <c r="BB6" s="21">
        <f t="shared" si="6"/>
        <v>67.930000000000007</v>
      </c>
      <c r="BC6" s="21">
        <f t="shared" si="6"/>
        <v>68.53</v>
      </c>
      <c r="BD6" s="21">
        <f t="shared" si="6"/>
        <v>69.180000000000007</v>
      </c>
      <c r="BE6" s="20" t="str">
        <f>IF(BE7="","",IF(BE7="-","【-】","【"&amp;SUBSTITUTE(TEXT(BE7,"#,##0.00"),"-","△")&amp;"】"))</f>
        <v>【73.44】</v>
      </c>
      <c r="BF6" s="21" t="str">
        <f>IF(BF7="",NA(),BF7)</f>
        <v>-</v>
      </c>
      <c r="BG6" s="21">
        <f t="shared" ref="BG6:BO6" si="7">IF(BG7="",NA(),BG7)</f>
        <v>560.57000000000005</v>
      </c>
      <c r="BH6" s="21">
        <f t="shared" si="7"/>
        <v>541.64</v>
      </c>
      <c r="BI6" s="21">
        <f t="shared" si="7"/>
        <v>489.45</v>
      </c>
      <c r="BJ6" s="21">
        <f t="shared" si="7"/>
        <v>448.03</v>
      </c>
      <c r="BK6" s="21" t="str">
        <f t="shared" si="7"/>
        <v>-</v>
      </c>
      <c r="BL6" s="21">
        <f t="shared" si="7"/>
        <v>1028.05</v>
      </c>
      <c r="BM6" s="21">
        <f t="shared" si="7"/>
        <v>857.88</v>
      </c>
      <c r="BN6" s="21">
        <f t="shared" si="7"/>
        <v>825.1</v>
      </c>
      <c r="BO6" s="21">
        <f t="shared" si="7"/>
        <v>789.87</v>
      </c>
      <c r="BP6" s="20" t="str">
        <f>IF(BP7="","",IF(BP7="-","【-】","【"&amp;SUBSTITUTE(TEXT(BP7,"#,##0.00"),"-","△")&amp;"】"))</f>
        <v>【652.82】</v>
      </c>
      <c r="BQ6" s="21" t="str">
        <f>IF(BQ7="",NA(),BQ7)</f>
        <v>-</v>
      </c>
      <c r="BR6" s="21">
        <f t="shared" ref="BR6:BZ6" si="8">IF(BR7="",NA(),BR7)</f>
        <v>113.95</v>
      </c>
      <c r="BS6" s="21">
        <f t="shared" si="8"/>
        <v>104.93</v>
      </c>
      <c r="BT6" s="21">
        <f t="shared" si="8"/>
        <v>102.26</v>
      </c>
      <c r="BU6" s="21">
        <f t="shared" si="8"/>
        <v>98.12</v>
      </c>
      <c r="BV6" s="21" t="str">
        <f t="shared" si="8"/>
        <v>-</v>
      </c>
      <c r="BW6" s="21">
        <f t="shared" si="8"/>
        <v>94.73</v>
      </c>
      <c r="BX6" s="21">
        <f t="shared" si="8"/>
        <v>94.97</v>
      </c>
      <c r="BY6" s="21">
        <f t="shared" si="8"/>
        <v>97.07</v>
      </c>
      <c r="BZ6" s="21">
        <f t="shared" si="8"/>
        <v>98.06</v>
      </c>
      <c r="CA6" s="20" t="str">
        <f>IF(CA7="","",IF(CA7="-","【-】","【"&amp;SUBSTITUTE(TEXT(CA7,"#,##0.00"),"-","△")&amp;"】"))</f>
        <v>【97.61】</v>
      </c>
      <c r="CB6" s="21" t="str">
        <f>IF(CB7="",NA(),CB7)</f>
        <v>-</v>
      </c>
      <c r="CC6" s="21">
        <f t="shared" ref="CC6:CK6" si="9">IF(CC7="",NA(),CC7)</f>
        <v>122.87</v>
      </c>
      <c r="CD6" s="21">
        <f t="shared" si="9"/>
        <v>132.81</v>
      </c>
      <c r="CE6" s="21">
        <f t="shared" si="9"/>
        <v>136.41</v>
      </c>
      <c r="CF6" s="21">
        <f t="shared" si="9"/>
        <v>141.22999999999999</v>
      </c>
      <c r="CG6" s="21" t="str">
        <f t="shared" si="9"/>
        <v>-</v>
      </c>
      <c r="CH6" s="21">
        <f t="shared" si="9"/>
        <v>160.91</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61.4</v>
      </c>
      <c r="CT6" s="21">
        <f t="shared" si="10"/>
        <v>65.28</v>
      </c>
      <c r="CU6" s="21">
        <f t="shared" si="10"/>
        <v>64.92</v>
      </c>
      <c r="CV6" s="21">
        <f t="shared" si="10"/>
        <v>64.14</v>
      </c>
      <c r="CW6" s="20" t="str">
        <f>IF(CW7="","",IF(CW7="-","【-】","【"&amp;SUBSTITUTE(TEXT(CW7,"#,##0.00"),"-","△")&amp;"】"))</f>
        <v>【59.10】</v>
      </c>
      <c r="CX6" s="21" t="str">
        <f>IF(CX7="",NA(),CX7)</f>
        <v>-</v>
      </c>
      <c r="CY6" s="21">
        <f t="shared" ref="CY6:DG6" si="11">IF(CY7="",NA(),CY7)</f>
        <v>87.71</v>
      </c>
      <c r="CZ6" s="21">
        <f t="shared" si="11"/>
        <v>87.94</v>
      </c>
      <c r="DA6" s="21">
        <f t="shared" si="11"/>
        <v>88.81</v>
      </c>
      <c r="DB6" s="21">
        <f t="shared" si="11"/>
        <v>89.53</v>
      </c>
      <c r="DC6" s="21" t="str">
        <f t="shared" si="11"/>
        <v>-</v>
      </c>
      <c r="DD6" s="21">
        <f t="shared" si="11"/>
        <v>86.28</v>
      </c>
      <c r="DE6" s="21">
        <f t="shared" si="11"/>
        <v>92.72</v>
      </c>
      <c r="DF6" s="21">
        <f t="shared" si="11"/>
        <v>92.88</v>
      </c>
      <c r="DG6" s="21">
        <f t="shared" si="11"/>
        <v>92.9</v>
      </c>
      <c r="DH6" s="20" t="str">
        <f>IF(DH7="","",IF(DH7="-","【-】","【"&amp;SUBSTITUTE(TEXT(DH7,"#,##0.00"),"-","△")&amp;"】"))</f>
        <v>【95.82】</v>
      </c>
      <c r="DI6" s="21" t="str">
        <f>IF(DI7="",NA(),DI7)</f>
        <v>-</v>
      </c>
      <c r="DJ6" s="21">
        <f t="shared" ref="DJ6:DR6" si="12">IF(DJ7="",NA(),DJ7)</f>
        <v>3.25</v>
      </c>
      <c r="DK6" s="21">
        <f t="shared" si="12"/>
        <v>6.44</v>
      </c>
      <c r="DL6" s="21">
        <f t="shared" si="12"/>
        <v>9.5500000000000007</v>
      </c>
      <c r="DM6" s="21">
        <f t="shared" si="12"/>
        <v>12.62</v>
      </c>
      <c r="DN6" s="21" t="str">
        <f t="shared" si="12"/>
        <v>-</v>
      </c>
      <c r="DO6" s="21">
        <f t="shared" si="12"/>
        <v>17.239999999999998</v>
      </c>
      <c r="DP6" s="21">
        <f t="shared" si="12"/>
        <v>23.79</v>
      </c>
      <c r="DQ6" s="21">
        <f t="shared" si="12"/>
        <v>25.66</v>
      </c>
      <c r="DR6" s="21">
        <f t="shared" si="12"/>
        <v>27.46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0.11</v>
      </c>
      <c r="EA6" s="21">
        <f t="shared" si="13"/>
        <v>1.22</v>
      </c>
      <c r="EB6" s="21">
        <f t="shared" si="13"/>
        <v>1.61</v>
      </c>
      <c r="EC6" s="21">
        <f t="shared" si="13"/>
        <v>2.08</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0.12</v>
      </c>
      <c r="EL6" s="21">
        <f t="shared" si="14"/>
        <v>0.09</v>
      </c>
      <c r="EM6" s="21">
        <f t="shared" si="14"/>
        <v>0.17</v>
      </c>
      <c r="EN6" s="21">
        <f t="shared" si="14"/>
        <v>0.13</v>
      </c>
      <c r="EO6" s="20" t="str">
        <f>IF(EO7="","",IF(EO7="-","【-】","【"&amp;SUBSTITUTE(TEXT(EO7,"#,##0.00"),"-","△")&amp;"】"))</f>
        <v>【0.23】</v>
      </c>
    </row>
    <row r="7" spans="1:148" s="22" customFormat="1" x14ac:dyDescent="0.15">
      <c r="A7" s="14"/>
      <c r="B7" s="23">
        <v>2022</v>
      </c>
      <c r="C7" s="23">
        <v>12360</v>
      </c>
      <c r="D7" s="23">
        <v>46</v>
      </c>
      <c r="E7" s="23">
        <v>17</v>
      </c>
      <c r="F7" s="23">
        <v>1</v>
      </c>
      <c r="G7" s="23">
        <v>0</v>
      </c>
      <c r="H7" s="23" t="s">
        <v>96</v>
      </c>
      <c r="I7" s="23" t="s">
        <v>97</v>
      </c>
      <c r="J7" s="23" t="s">
        <v>98</v>
      </c>
      <c r="K7" s="23" t="s">
        <v>99</v>
      </c>
      <c r="L7" s="23" t="s">
        <v>100</v>
      </c>
      <c r="M7" s="23" t="s">
        <v>101</v>
      </c>
      <c r="N7" s="24" t="s">
        <v>102</v>
      </c>
      <c r="O7" s="24">
        <v>76.09</v>
      </c>
      <c r="P7" s="24">
        <v>88.12</v>
      </c>
      <c r="Q7" s="24">
        <v>95.28</v>
      </c>
      <c r="R7" s="24">
        <v>2750</v>
      </c>
      <c r="S7" s="24">
        <v>44366</v>
      </c>
      <c r="T7" s="24">
        <v>397.44</v>
      </c>
      <c r="U7" s="24">
        <v>111.63</v>
      </c>
      <c r="V7" s="24">
        <v>38849</v>
      </c>
      <c r="W7" s="24">
        <v>12.95</v>
      </c>
      <c r="X7" s="24">
        <v>2999.92</v>
      </c>
      <c r="Y7" s="24" t="s">
        <v>102</v>
      </c>
      <c r="Z7" s="24">
        <v>107.68</v>
      </c>
      <c r="AA7" s="24">
        <v>106.21</v>
      </c>
      <c r="AB7" s="24">
        <v>108.31</v>
      </c>
      <c r="AC7" s="24">
        <v>105.9</v>
      </c>
      <c r="AD7" s="24" t="s">
        <v>102</v>
      </c>
      <c r="AE7" s="24">
        <v>107.15</v>
      </c>
      <c r="AF7" s="24">
        <v>107.85</v>
      </c>
      <c r="AG7" s="24">
        <v>108.04</v>
      </c>
      <c r="AH7" s="24">
        <v>107.49</v>
      </c>
      <c r="AI7" s="24">
        <v>106.11</v>
      </c>
      <c r="AJ7" s="24" t="s">
        <v>102</v>
      </c>
      <c r="AK7" s="24">
        <v>0</v>
      </c>
      <c r="AL7" s="24">
        <v>0</v>
      </c>
      <c r="AM7" s="24">
        <v>0</v>
      </c>
      <c r="AN7" s="24">
        <v>0</v>
      </c>
      <c r="AO7" s="24" t="s">
        <v>102</v>
      </c>
      <c r="AP7" s="24">
        <v>15.68</v>
      </c>
      <c r="AQ7" s="24">
        <v>4.72</v>
      </c>
      <c r="AR7" s="24">
        <v>4.49</v>
      </c>
      <c r="AS7" s="24">
        <v>5.41</v>
      </c>
      <c r="AT7" s="24">
        <v>3.15</v>
      </c>
      <c r="AU7" s="24" t="s">
        <v>102</v>
      </c>
      <c r="AV7" s="24">
        <v>26.25</v>
      </c>
      <c r="AW7" s="24">
        <v>44.36</v>
      </c>
      <c r="AX7" s="24">
        <v>51.08</v>
      </c>
      <c r="AY7" s="24">
        <v>55.11</v>
      </c>
      <c r="AZ7" s="24" t="s">
        <v>102</v>
      </c>
      <c r="BA7" s="24">
        <v>46.82</v>
      </c>
      <c r="BB7" s="24">
        <v>67.930000000000007</v>
      </c>
      <c r="BC7" s="24">
        <v>68.53</v>
      </c>
      <c r="BD7" s="24">
        <v>69.180000000000007</v>
      </c>
      <c r="BE7" s="24">
        <v>73.44</v>
      </c>
      <c r="BF7" s="24" t="s">
        <v>102</v>
      </c>
      <c r="BG7" s="24">
        <v>560.57000000000005</v>
      </c>
      <c r="BH7" s="24">
        <v>541.64</v>
      </c>
      <c r="BI7" s="24">
        <v>489.45</v>
      </c>
      <c r="BJ7" s="24">
        <v>448.03</v>
      </c>
      <c r="BK7" s="24" t="s">
        <v>102</v>
      </c>
      <c r="BL7" s="24">
        <v>1028.05</v>
      </c>
      <c r="BM7" s="24">
        <v>857.88</v>
      </c>
      <c r="BN7" s="24">
        <v>825.1</v>
      </c>
      <c r="BO7" s="24">
        <v>789.87</v>
      </c>
      <c r="BP7" s="24">
        <v>652.82000000000005</v>
      </c>
      <c r="BQ7" s="24" t="s">
        <v>102</v>
      </c>
      <c r="BR7" s="24">
        <v>113.95</v>
      </c>
      <c r="BS7" s="24">
        <v>104.93</v>
      </c>
      <c r="BT7" s="24">
        <v>102.26</v>
      </c>
      <c r="BU7" s="24">
        <v>98.12</v>
      </c>
      <c r="BV7" s="24" t="s">
        <v>102</v>
      </c>
      <c r="BW7" s="24">
        <v>94.73</v>
      </c>
      <c r="BX7" s="24">
        <v>94.97</v>
      </c>
      <c r="BY7" s="24">
        <v>97.07</v>
      </c>
      <c r="BZ7" s="24">
        <v>98.06</v>
      </c>
      <c r="CA7" s="24">
        <v>97.61</v>
      </c>
      <c r="CB7" s="24" t="s">
        <v>102</v>
      </c>
      <c r="CC7" s="24">
        <v>122.87</v>
      </c>
      <c r="CD7" s="24">
        <v>132.81</v>
      </c>
      <c r="CE7" s="24">
        <v>136.41</v>
      </c>
      <c r="CF7" s="24">
        <v>141.22999999999999</v>
      </c>
      <c r="CG7" s="24" t="s">
        <v>102</v>
      </c>
      <c r="CH7" s="24">
        <v>160.91</v>
      </c>
      <c r="CI7" s="24">
        <v>159.49</v>
      </c>
      <c r="CJ7" s="24">
        <v>157.81</v>
      </c>
      <c r="CK7" s="24">
        <v>157.37</v>
      </c>
      <c r="CL7" s="24">
        <v>138.29</v>
      </c>
      <c r="CM7" s="24" t="s">
        <v>102</v>
      </c>
      <c r="CN7" s="24" t="s">
        <v>102</v>
      </c>
      <c r="CO7" s="24" t="s">
        <v>102</v>
      </c>
      <c r="CP7" s="24" t="s">
        <v>102</v>
      </c>
      <c r="CQ7" s="24" t="s">
        <v>102</v>
      </c>
      <c r="CR7" s="24" t="s">
        <v>102</v>
      </c>
      <c r="CS7" s="24">
        <v>61.4</v>
      </c>
      <c r="CT7" s="24">
        <v>65.28</v>
      </c>
      <c r="CU7" s="24">
        <v>64.92</v>
      </c>
      <c r="CV7" s="24">
        <v>64.14</v>
      </c>
      <c r="CW7" s="24">
        <v>59.1</v>
      </c>
      <c r="CX7" s="24" t="s">
        <v>102</v>
      </c>
      <c r="CY7" s="24">
        <v>87.71</v>
      </c>
      <c r="CZ7" s="24">
        <v>87.94</v>
      </c>
      <c r="DA7" s="24">
        <v>88.81</v>
      </c>
      <c r="DB7" s="24">
        <v>89.53</v>
      </c>
      <c r="DC7" s="24" t="s">
        <v>102</v>
      </c>
      <c r="DD7" s="24">
        <v>86.28</v>
      </c>
      <c r="DE7" s="24">
        <v>92.72</v>
      </c>
      <c r="DF7" s="24">
        <v>92.88</v>
      </c>
      <c r="DG7" s="24">
        <v>92.9</v>
      </c>
      <c r="DH7" s="24">
        <v>95.82</v>
      </c>
      <c r="DI7" s="24" t="s">
        <v>102</v>
      </c>
      <c r="DJ7" s="24">
        <v>3.25</v>
      </c>
      <c r="DK7" s="24">
        <v>6.44</v>
      </c>
      <c r="DL7" s="24">
        <v>9.5500000000000007</v>
      </c>
      <c r="DM7" s="24">
        <v>12.62</v>
      </c>
      <c r="DN7" s="24" t="s">
        <v>102</v>
      </c>
      <c r="DO7" s="24">
        <v>17.239999999999998</v>
      </c>
      <c r="DP7" s="24">
        <v>23.79</v>
      </c>
      <c r="DQ7" s="24">
        <v>25.66</v>
      </c>
      <c r="DR7" s="24">
        <v>27.46</v>
      </c>
      <c r="DS7" s="24">
        <v>39.74</v>
      </c>
      <c r="DT7" s="24" t="s">
        <v>102</v>
      </c>
      <c r="DU7" s="24">
        <v>0</v>
      </c>
      <c r="DV7" s="24">
        <v>0</v>
      </c>
      <c r="DW7" s="24">
        <v>0</v>
      </c>
      <c r="DX7" s="24">
        <v>0</v>
      </c>
      <c r="DY7" s="24" t="s">
        <v>102</v>
      </c>
      <c r="DZ7" s="24">
        <v>0.11</v>
      </c>
      <c r="EA7" s="24">
        <v>1.22</v>
      </c>
      <c r="EB7" s="24">
        <v>1.61</v>
      </c>
      <c r="EC7" s="24">
        <v>2.08</v>
      </c>
      <c r="ED7" s="24">
        <v>7.62</v>
      </c>
      <c r="EE7" s="24" t="s">
        <v>102</v>
      </c>
      <c r="EF7" s="24">
        <v>0</v>
      </c>
      <c r="EG7" s="24">
        <v>0</v>
      </c>
      <c r="EH7" s="24">
        <v>0</v>
      </c>
      <c r="EI7" s="24">
        <v>0</v>
      </c>
      <c r="EJ7" s="24" t="s">
        <v>102</v>
      </c>
      <c r="EK7" s="24">
        <v>0.12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泥川　千衣子</cp:lastModifiedBy>
  <cp:lastPrinted>2024-01-29T02:47:24Z</cp:lastPrinted>
  <dcterms:created xsi:type="dcterms:W3CDTF">2023-12-12T00:42:03Z</dcterms:created>
  <dcterms:modified xsi:type="dcterms:W3CDTF">2024-03-04T01:04:35Z</dcterms:modified>
  <cp:category/>
</cp:coreProperties>
</file>