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orokawa_chiiko\Desktop\"/>
    </mc:Choice>
  </mc:AlternateContent>
  <xr:revisionPtr revIDLastSave="0" documentId="8_{FBAB09EF-4BE3-4ABC-BA84-EEAD518C303C}" xr6:coauthVersionLast="47" xr6:coauthVersionMax="47" xr10:uidLastSave="{00000000-0000-0000-0000-000000000000}"/>
  <workbookProtection workbookAlgorithmName="SHA-512" workbookHashValue="b4EE9TgH5iJsuiBwMUhXeZhb4b7zcDaZESqgQ70GNCpH8KXMHKzNYwmdAZYWnMsEFHyjwwEbWTgcetgf3t+XRQ==" workbookSaltValue="slVpiv3tYbTIVgX1XHdXy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<sst xmlns="http://schemas.openxmlformats.org/spreadsheetml/2006/main" count="228" uniqueCount="113">
  <si>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</si>
  <si>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</si>
  <si>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</si>
  <si>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</si>
  <si>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</si>
  <si>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</si>
  <si>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</si>
  <si>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</si>
  <si>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</si>
  <si>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</si>
  <si>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</si>
  <si>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</si>
  <si>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</si>
  <si>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</si>
  <si>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</si>
  <si>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</si>
  <si>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</si>
  <si>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</si>
  <si>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</si>
  <si>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</si>
  <si>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</si>
  <si>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</si>
  <si>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</si>
  <si>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</si>
  <si>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</si>
  <si>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</si>
  <si>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</si>
  <si>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</si>
  <si>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</si>
  <si>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</si>
  <si>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</si>
  <si>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</si>
  <si>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</si>
  <si>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</si>
  <si>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</si>
  <si>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</si>
  <si>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</si>
  <si>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</si>
  <si>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</si>
  <si>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</si>
  <si>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</si>
  <si>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</si>
  <si>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</si>
  <si>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</si>
  <si>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</si>
  <si>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</si>
  <si>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</si>
  <si>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</si>
  <si>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</si>
  <si>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</si>
  <si>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</si>
  <si>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</si>
  <si>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</si>
  <si>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</si>
  <si>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</si>
  <si>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</si>
  <si>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</si>
  <si>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</si>
  <si>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</si>
  <si>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</si>
  <si>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</si>
  <si>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</si>
  <si>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</si>
  <si>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</si>
  <si>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</si>
  <si>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</si>
  <si>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</si>
  <si>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</si>
  <si>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</si>
  <si>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</si>
  <si>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</si>
  <si>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</si>
  <si>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</si>
  <si>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</si>
  <si>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</si>
  <si>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</si>
  <si>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</si>
  <si>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</si>
  <si>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</si>
  <si>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</si>
  <si>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</si>
  <si>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</si>
  <si>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</si>
  <si>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</si>
  <si>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</si>
  <si>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</si>
  <si>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</si>
  <si>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</si>
  <si>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</si>
  <si>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</si>
  <si>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</si>
  <si>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</si>
  <si>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</si>
  <si>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北斗市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</si>
  <si>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</si>
  <si>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</si>
  <si>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</si>
  <si>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</si>
  <si>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</si>
  <si>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</si>
  <si>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</si>
  <si>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</si>
  <si>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</si>
  <si>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</si>
  <si>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</si>
  <si>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</si>
  <si>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</si>
  <si>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</si>
  <si>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</si>
  <si>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</si>
  <si>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全国平均から見ても、ほぼ同水準である。全国的に同様の数値を示しており、北斗市においても施設の老朽化が進行している。企業債残高対給水収益比率が高いことを考察すると、起債依存度が高いことが読み取れ、流動比率が低いことにも影響している。
②管路経年化率は、全国的に見て北斗市は高く、経年化率が進行している。R04年度も管路更新を進めるも、老朽管が多く横ばいである。
③管路更新率は、R04年度も引き続き管路更新に注力している。理想値の2.5％には届かないが、管路の長寿命化に取り組んでいるため、更新率を維持できれば、比較的安定したサイクルを保てる。</t>
    <rPh sb="172" eb="174">
      <t>ネンド</t>
    </rPh>
    <rPh sb="175" eb="177">
      <t>カンロ</t>
    </rPh>
    <rPh sb="177" eb="179">
      <t>コウシン</t>
    </rPh>
    <rPh sb="180" eb="181">
      <t>スス</t>
    </rPh>
    <rPh sb="185" eb="187">
      <t>ロウキュウ</t>
    </rPh>
    <rPh sb="187" eb="188">
      <t>カン</t>
    </rPh>
    <rPh sb="189" eb="190">
      <t>オオ</t>
    </rPh>
    <rPh sb="191" eb="192">
      <t>ヨコ</t>
    </rPh>
    <rPh sb="210" eb="212">
      <t>ネンド</t>
    </rPh>
    <rPh sb="213" eb="214">
      <t>ヒ</t>
    </rPh>
    <rPh sb="215" eb="216">
      <t>ツヅ</t>
    </rPh>
    <rPh sb="217" eb="219">
      <t>カンロ</t>
    </rPh>
    <rPh sb="219" eb="221">
      <t>コウシン</t>
    </rPh>
    <rPh sb="222" eb="224">
      <t>チュウリョク</t>
    </rPh>
    <rPh sb="229" eb="231">
      <t>リソウ</t>
    </rPh>
    <rPh sb="231" eb="232">
      <t>チ</t>
    </rPh>
    <phoneticPr fontId="4"/>
  </si>
  <si>
    <t>　短期的に分析すると、北斗市の水道事業は健全に経営されており、効率的かつ低廉に供給できている。一方で、起債依存度が高く、流動比率が低水準であるため、資金繰りに脆弱な一面がみられる。
　中長期的には、R01年度は中央監視システムの更新により、管路更新率が全国平均並みに低下したが、システムの更新は完了しており、R03年度に引き続き、R04年度も計画的に更新事業が行えた。それを下支えしているのが黒字経営によるキャッシュの増加であるが、給水収益が減少傾向であるため、黒字経営は時限的なものと認識し、更なる効率化を図り、流動比率の改善と適正な投資を行い、安定した経営を目指したい。</t>
    <rPh sb="102" eb="104">
      <t>ネンド</t>
    </rPh>
    <rPh sb="105" eb="107">
      <t>チュウオウ</t>
    </rPh>
    <rPh sb="107" eb="109">
      <t>カンシ</t>
    </rPh>
    <rPh sb="114" eb="116">
      <t>コウシン</t>
    </rPh>
    <rPh sb="130" eb="131">
      <t>ナ</t>
    </rPh>
    <rPh sb="133" eb="135">
      <t>テイカ</t>
    </rPh>
    <rPh sb="144" eb="146">
      <t>コウシン</t>
    </rPh>
    <rPh sb="147" eb="149">
      <t>カンリョウ</t>
    </rPh>
    <rPh sb="157" eb="159">
      <t>ネンド</t>
    </rPh>
    <rPh sb="160" eb="161">
      <t>ヒ</t>
    </rPh>
    <rPh sb="162" eb="163">
      <t>ツヅ</t>
    </rPh>
    <rPh sb="168" eb="170">
      <t>ネンド</t>
    </rPh>
    <phoneticPr fontId="4"/>
  </si>
  <si>
    <t>①経常収支比率は、100%を超えており、類似団体平均値よりも高く、収支は健全な状態にある。
②累積欠損比率は、累積欠損金が発生せず、健全な状態にある。
③流動比率は、横ばいであるが、R04年度も100%を超えた。流動負債の多くを占める企業債償還金はH28をピークに横ばい、減少傾向にあり、返済の原資たる給水収益は、ほぼ横ばいで安定しており、経常収益は黒字で推移できると判断している。今後は、資産投資額への注視と想定外の事故などに備えた改善が必要である。
④企業債残高対給水収益比率は、類似団体と比較すると企業債の規模は大きい。平成以降も人口流入が続き、水道施設拡張に追われ、企業債の返済途上にあることが影響していると判断できる。R04はコロナ禍対策として基本料金無料化を行い給水収益が減少したため増加となっている。
⑤料金回収率は、100%を超えており料金のみで独立採算を保っている。
⑥給水原価は、類似団体平均値よりも低く抑えられており、安定して水を供給できている。
⑦施設利用率は、類似団体と比較し効率的に配水されている。近年まで拡張事業が行われていたため、需要に比例した結果と考えられる。
⑧有収率は、R03年度から引き続き漏水修繕の頻発により減少が大きく、類似団体と同水準とはいえ、再度の漏水防止対策強化が必要である。</t>
    <rPh sb="1" eb="3">
      <t>ケイジョウ</t>
    </rPh>
    <rPh sb="3" eb="5">
      <t>シュウシ</t>
    </rPh>
    <rPh sb="5" eb="7">
      <t>ヒリツ</t>
    </rPh>
    <rPh sb="14" eb="15">
      <t>コ</t>
    </rPh>
    <rPh sb="20" eb="22">
      <t>ルイジ</t>
    </rPh>
    <rPh sb="22" eb="24">
      <t>ダンタイ</t>
    </rPh>
    <rPh sb="24" eb="27">
      <t>ヘイキンチ</t>
    </rPh>
    <rPh sb="30" eb="31">
      <t>タカ</t>
    </rPh>
    <rPh sb="33" eb="35">
      <t>シュウシ</t>
    </rPh>
    <rPh sb="36" eb="38">
      <t>ケンゼン</t>
    </rPh>
    <rPh sb="39" eb="41">
      <t>ジョウタイ</t>
    </rPh>
    <rPh sb="47" eb="49">
      <t>ルイセキ</t>
    </rPh>
    <rPh sb="49" eb="51">
      <t>ケッソン</t>
    </rPh>
    <rPh sb="51" eb="53">
      <t>ヒリツ</t>
    </rPh>
    <rPh sb="55" eb="57">
      <t>ルイセキ</t>
    </rPh>
    <rPh sb="57" eb="59">
      <t>ケッソン</t>
    </rPh>
    <rPh sb="59" eb="60">
      <t>キン</t>
    </rPh>
    <rPh sb="61" eb="63">
      <t>ハッセイ</t>
    </rPh>
    <rPh sb="66" eb="68">
      <t>ケンゼン</t>
    </rPh>
    <rPh sb="69" eb="71">
      <t>ジョウタイ</t>
    </rPh>
    <rPh sb="77" eb="79">
      <t>リュウドウ</t>
    </rPh>
    <rPh sb="79" eb="81">
      <t>ヒリツ</t>
    </rPh>
    <rPh sb="83" eb="84">
      <t>ヨコ</t>
    </rPh>
    <rPh sb="102" eb="103">
      <t>コ</t>
    </rPh>
    <rPh sb="106" eb="108">
      <t>リュウドウ</t>
    </rPh>
    <rPh sb="108" eb="110">
      <t>フサイ</t>
    </rPh>
    <rPh sb="111" eb="112">
      <t>オオ</t>
    </rPh>
    <rPh sb="114" eb="115">
      <t>シ</t>
    </rPh>
    <rPh sb="117" eb="119">
      <t>キギョウ</t>
    </rPh>
    <rPh sb="119" eb="120">
      <t>サイ</t>
    </rPh>
    <rPh sb="120" eb="122">
      <t>ショウカン</t>
    </rPh>
    <rPh sb="122" eb="123">
      <t>キン</t>
    </rPh>
    <rPh sb="132" eb="133">
      <t>ヨコ</t>
    </rPh>
    <rPh sb="136" eb="138">
      <t>ゲンショウ</t>
    </rPh>
    <rPh sb="138" eb="140">
      <t>ケイコウ</t>
    </rPh>
    <rPh sb="144" eb="146">
      <t>ヘンサイ</t>
    </rPh>
    <rPh sb="147" eb="149">
      <t>ゲンシ</t>
    </rPh>
    <rPh sb="151" eb="153">
      <t>キュウスイ</t>
    </rPh>
    <rPh sb="153" eb="155">
      <t>シュウエキ</t>
    </rPh>
    <rPh sb="159" eb="160">
      <t>ヨコ</t>
    </rPh>
    <rPh sb="163" eb="165">
      <t>アンテイ</t>
    </rPh>
    <rPh sb="170" eb="172">
      <t>ケイジョウ</t>
    </rPh>
    <rPh sb="172" eb="174">
      <t>シュウエキ</t>
    </rPh>
    <rPh sb="175" eb="177">
      <t>クロジ</t>
    </rPh>
    <rPh sb="178" eb="180">
      <t>スイイ</t>
    </rPh>
    <rPh sb="184" eb="186">
      <t>ハンダン</t>
    </rPh>
    <rPh sb="191" eb="193">
      <t>コンゴ</t>
    </rPh>
    <rPh sb="195" eb="197">
      <t>シサン</t>
    </rPh>
    <rPh sb="197" eb="199">
      <t>トウシ</t>
    </rPh>
    <rPh sb="199" eb="200">
      <t>ガク</t>
    </rPh>
    <rPh sb="202" eb="204">
      <t>チュウシ</t>
    </rPh>
    <rPh sb="205" eb="207">
      <t>ソウテイ</t>
    </rPh>
    <rPh sb="207" eb="208">
      <t>ガイ</t>
    </rPh>
    <rPh sb="209" eb="211">
      <t>ジコ</t>
    </rPh>
    <rPh sb="214" eb="215">
      <t>ソナ</t>
    </rPh>
    <rPh sb="217" eb="219">
      <t>カイゼン</t>
    </rPh>
    <rPh sb="220" eb="222">
      <t>ヒツヨウ</t>
    </rPh>
    <rPh sb="228" eb="230">
      <t>キギョウ</t>
    </rPh>
    <rPh sb="230" eb="231">
      <t>サイ</t>
    </rPh>
    <rPh sb="231" eb="233">
      <t>ザンダカ</t>
    </rPh>
    <rPh sb="233" eb="234">
      <t>タイ</t>
    </rPh>
    <rPh sb="234" eb="236">
      <t>キュウスイ</t>
    </rPh>
    <rPh sb="236" eb="238">
      <t>シュウエキ</t>
    </rPh>
    <rPh sb="238" eb="240">
      <t>ヒリツ</t>
    </rPh>
    <rPh sb="242" eb="244">
      <t>ルイジ</t>
    </rPh>
    <rPh sb="244" eb="246">
      <t>ダンタイ</t>
    </rPh>
    <rPh sb="247" eb="249">
      <t>ヒカク</t>
    </rPh>
    <rPh sb="252" eb="254">
      <t>キギョウ</t>
    </rPh>
    <rPh sb="254" eb="255">
      <t>サイ</t>
    </rPh>
    <rPh sb="256" eb="258">
      <t>キボ</t>
    </rPh>
    <rPh sb="259" eb="260">
      <t>オオ</t>
    </rPh>
    <rPh sb="263" eb="265">
      <t>ヘイセイ</t>
    </rPh>
    <rPh sb="265" eb="267">
      <t>イコウ</t>
    </rPh>
    <rPh sb="268" eb="270">
      <t>ジンコウ</t>
    </rPh>
    <rPh sb="270" eb="272">
      <t>リュウニュウ</t>
    </rPh>
    <rPh sb="273" eb="274">
      <t>ツヅ</t>
    </rPh>
    <rPh sb="276" eb="278">
      <t>スイドウ</t>
    </rPh>
    <rPh sb="278" eb="280">
      <t>シセツ</t>
    </rPh>
    <rPh sb="280" eb="282">
      <t>カクチョウ</t>
    </rPh>
    <rPh sb="283" eb="284">
      <t>オ</t>
    </rPh>
    <rPh sb="287" eb="289">
      <t>キギョウ</t>
    </rPh>
    <rPh sb="289" eb="290">
      <t>サイ</t>
    </rPh>
    <rPh sb="291" eb="293">
      <t>ヘンサイ</t>
    </rPh>
    <rPh sb="293" eb="295">
      <t>トジョウ</t>
    </rPh>
    <rPh sb="301" eb="303">
      <t>エイキョウ</t>
    </rPh>
    <rPh sb="308" eb="310">
      <t>ハンダン</t>
    </rPh>
    <rPh sb="321" eb="322">
      <t>カ</t>
    </rPh>
    <rPh sb="322" eb="324">
      <t>タイサク</t>
    </rPh>
    <rPh sb="327" eb="329">
      <t>キホン</t>
    </rPh>
    <rPh sb="329" eb="331">
      <t>リョウキン</t>
    </rPh>
    <rPh sb="331" eb="334">
      <t>ムリョウカ</t>
    </rPh>
    <rPh sb="335" eb="336">
      <t>オコナ</t>
    </rPh>
    <rPh sb="337" eb="339">
      <t>キュウスイ</t>
    </rPh>
    <rPh sb="339" eb="341">
      <t>シュウエキ</t>
    </rPh>
    <rPh sb="342" eb="344">
      <t>ゲンショウ</t>
    </rPh>
    <rPh sb="348" eb="350">
      <t>ゾウカ</t>
    </rPh>
    <rPh sb="359" eb="361">
      <t>リョウキン</t>
    </rPh>
    <rPh sb="361" eb="363">
      <t>カイシュウ</t>
    </rPh>
    <rPh sb="363" eb="364">
      <t>リツ</t>
    </rPh>
    <rPh sb="371" eb="372">
      <t>コ</t>
    </rPh>
    <rPh sb="376" eb="378">
      <t>リョウキン</t>
    </rPh>
    <rPh sb="381" eb="383">
      <t>ドクリツ</t>
    </rPh>
    <rPh sb="383" eb="385">
      <t>サイサン</t>
    </rPh>
    <rPh sb="386" eb="387">
      <t>タモ</t>
    </rPh>
    <rPh sb="394" eb="396">
      <t>キュウスイ</t>
    </rPh>
    <rPh sb="396" eb="398">
      <t>ゲンカ</t>
    </rPh>
    <rPh sb="400" eb="402">
      <t>ルイジ</t>
    </rPh>
    <rPh sb="402" eb="404">
      <t>ダンタイ</t>
    </rPh>
    <rPh sb="404" eb="407">
      <t>ヘイキンチ</t>
    </rPh>
    <rPh sb="410" eb="411">
      <t>ヒク</t>
    </rPh>
    <rPh sb="412" eb="413">
      <t>オサ</t>
    </rPh>
    <rPh sb="420" eb="422">
      <t>アンテイ</t>
    </rPh>
    <rPh sb="424" eb="425">
      <t>ミズ</t>
    </rPh>
    <rPh sb="426" eb="428">
      <t>キョウキュウ</t>
    </rPh>
    <rPh sb="436" eb="438">
      <t>シセツ</t>
    </rPh>
    <rPh sb="438" eb="440">
      <t>リヨウ</t>
    </rPh>
    <rPh sb="440" eb="441">
      <t>リツ</t>
    </rPh>
    <rPh sb="443" eb="445">
      <t>ルイジ</t>
    </rPh>
    <rPh sb="445" eb="447">
      <t>ダンタイ</t>
    </rPh>
    <rPh sb="448" eb="450">
      <t>ヒカク</t>
    </rPh>
    <rPh sb="451" eb="454">
      <t>コウリツテキ</t>
    </rPh>
    <rPh sb="455" eb="457">
      <t>ハイスイ</t>
    </rPh>
    <rPh sb="463" eb="465">
      <t>キンネン</t>
    </rPh>
    <rPh sb="467" eb="469">
      <t>カクチョウ</t>
    </rPh>
    <rPh sb="469" eb="471">
      <t>ジギョウ</t>
    </rPh>
    <rPh sb="472" eb="473">
      <t>オコナ</t>
    </rPh>
    <rPh sb="481" eb="483">
      <t>ジュヨウ</t>
    </rPh>
    <rPh sb="484" eb="486">
      <t>ヒレイ</t>
    </rPh>
    <rPh sb="488" eb="490">
      <t>ケッカ</t>
    </rPh>
    <rPh sb="491" eb="492">
      <t>カンガ</t>
    </rPh>
    <rPh sb="499" eb="502">
      <t>ユウシュウリツ</t>
    </rPh>
    <rPh sb="507" eb="509">
      <t>ネンド</t>
    </rPh>
    <rPh sb="511" eb="512">
      <t>ヒ</t>
    </rPh>
    <rPh sb="513" eb="514">
      <t>ツヅ</t>
    </rPh>
    <rPh sb="515" eb="517">
      <t>ロウスイ</t>
    </rPh>
    <rPh sb="517" eb="519">
      <t>シュウゼン</t>
    </rPh>
    <rPh sb="520" eb="522">
      <t>ヒンパツ</t>
    </rPh>
    <rPh sb="525" eb="527">
      <t>ゲンショウ</t>
    </rPh>
    <rPh sb="528" eb="529">
      <t>オオ</t>
    </rPh>
    <rPh sb="532" eb="534">
      <t>ルイジ</t>
    </rPh>
    <rPh sb="534" eb="536">
      <t>ダンタイ</t>
    </rPh>
    <rPh sb="537" eb="540">
      <t>ドウスイジュン</t>
    </rPh>
    <rPh sb="545" eb="547">
      <t>サイド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</si>
</sst>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1.67</c:v>
                </c:pt>
                <c:pt idx="1">
                  <c:v>0.67</c:v>
                </c:pt>
                <c:pt idx="2">
                  <c:v>1.3</c:v>
                </c:pt>
                <c:pt idx="3">
                  <c:v>1.1399999999999999</c:v>
                </c:pt>
                <c:pt idx="4">
                  <c:v>1.1499999999999999</c:v>
                </c:pt>
              </c:numCache>
            </c:numRef>
          </c:val>
          <c:extLst>
            <c:ext xmlns:c16="http://schemas.microsoft.com/office/drawing/2014/chart" uri="{C3380CC4-5D6E-409C-BE32-E72D297353CC}">
              <c16:uniqueId val="{00000000-A46D-49F0-AC0F-BE87CDCFA9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A46D-49F0-AC0F-BE87CDCFA9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73.23</c:v>
                </c:pt>
                <c:pt idx="1">
                  <c:v>74.87</c:v>
                </c:pt>
                <c:pt idx="2">
                  <c:v>74.77</c:v>
                </c:pt>
                <c:pt idx="3">
                  <c:v>74.94</c:v>
                </c:pt>
                <c:pt idx="4">
                  <c:v>75</c:v>
                </c:pt>
              </c:numCache>
            </c:numRef>
          </c:val>
          <c:extLst>
            <c:ext xmlns:c16="http://schemas.microsoft.com/office/drawing/2014/chart" uri="{C3380CC4-5D6E-409C-BE32-E72D297353CC}">
              <c16:uniqueId val="{00000000-F4F2-44D8-BA69-1D35139791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F4F2-44D8-BA69-1D35139791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88.03</c:v>
                </c:pt>
                <c:pt idx="1">
                  <c:v>86.51</c:v>
                </c:pt>
                <c:pt idx="2">
                  <c:v>87.51</c:v>
                </c:pt>
                <c:pt idx="3">
                  <c:v>85.85</c:v>
                </c:pt>
                <c:pt idx="4">
                  <c:v>83.99</c:v>
                </c:pt>
              </c:numCache>
            </c:numRef>
          </c:val>
          <c:extLst>
            <c:ext xmlns:c16="http://schemas.microsoft.com/office/drawing/2014/chart" uri="{C3380CC4-5D6E-409C-BE32-E72D297353CC}">
              <c16:uniqueId val="{00000000-F376-4CA1-B7C3-B97398E680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376-4CA1-B7C3-B97398E680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127.76</c:v>
                </c:pt>
                <c:pt idx="1">
                  <c:v>129.04</c:v>
                </c:pt>
                <c:pt idx="2">
                  <c:v>137.69</c:v>
                </c:pt>
                <c:pt idx="3">
                  <c:v>134.83000000000001</c:v>
                </c:pt>
                <c:pt idx="4">
                  <c:v>132.19999999999999</c:v>
                </c:pt>
              </c:numCache>
            </c:numRef>
          </c:val>
          <c:extLst>
            <c:ext xmlns:c16="http://schemas.microsoft.com/office/drawing/2014/chart" uri="{C3380CC4-5D6E-409C-BE32-E72D297353CC}">
              <c16:uniqueId val="{00000000-76A3-4D42-960A-EDCF83EEE5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6A3-4D42-960A-EDCF83EEE5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50.68</c:v>
                </c:pt>
                <c:pt idx="1">
                  <c:v>51.05</c:v>
                </c:pt>
                <c:pt idx="2">
                  <c:v>51.14</c:v>
                </c:pt>
                <c:pt idx="3">
                  <c:v>51.64</c:v>
                </c:pt>
                <c:pt idx="4">
                  <c:v>52.18</c:v>
                </c:pt>
              </c:numCache>
            </c:numRef>
          </c:val>
          <c:extLst>
            <c:ext xmlns:c16="http://schemas.microsoft.com/office/drawing/2014/chart" uri="{C3380CC4-5D6E-409C-BE32-E72D297353CC}">
              <c16:uniqueId val="{00000000-121B-43A0-88FC-0153472226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121B-43A0-88FC-0153472226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21.82</c:v>
                </c:pt>
                <c:pt idx="1">
                  <c:v>23.62</c:v>
                </c:pt>
                <c:pt idx="2">
                  <c:v>23.86</c:v>
                </c:pt>
                <c:pt idx="3">
                  <c:v>23.36</c:v>
                </c:pt>
                <c:pt idx="4">
                  <c:v>23.77</c:v>
                </c:pt>
              </c:numCache>
            </c:numRef>
          </c:val>
          <c:extLst>
            <c:ext xmlns:c16="http://schemas.microsoft.com/office/drawing/2014/chart" uri="{C3380CC4-5D6E-409C-BE32-E72D297353CC}">
              <c16:uniqueId val="{00000000-44EA-44BD-B48E-17CE7FF0B7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44EA-44BD-B48E-17CE7FF0B7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A9-4B79-B2A3-E120E699C0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53A9-4B79-B2A3-E120E699C0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94.9</c:v>
                </c:pt>
                <c:pt idx="1">
                  <c:v>102.05</c:v>
                </c:pt>
                <c:pt idx="2">
                  <c:v>111.5</c:v>
                </c:pt>
                <c:pt idx="3">
                  <c:v>114.9</c:v>
                </c:pt>
                <c:pt idx="4">
                  <c:v>113.62</c:v>
                </c:pt>
              </c:numCache>
            </c:numRef>
          </c:val>
          <c:extLst>
            <c:ext xmlns:c16="http://schemas.microsoft.com/office/drawing/2014/chart" uri="{C3380CC4-5D6E-409C-BE32-E72D297353CC}">
              <c16:uniqueId val="{00000000-AE6E-4011-8000-774092E14F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AE6E-4011-8000-774092E14F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489.45</c:v>
                </c:pt>
                <c:pt idx="1">
                  <c:v>467.1</c:v>
                </c:pt>
                <c:pt idx="2">
                  <c:v>457.48</c:v>
                </c:pt>
                <c:pt idx="3">
                  <c:v>436.69</c:v>
                </c:pt>
                <c:pt idx="4">
                  <c:v>532.88</c:v>
                </c:pt>
              </c:numCache>
            </c:numRef>
          </c:val>
          <c:extLst>
            <c:ext xmlns:c16="http://schemas.microsoft.com/office/drawing/2014/chart" uri="{C3380CC4-5D6E-409C-BE32-E72D297353CC}">
              <c16:uniqueId val="{00000000-A8D2-4795-B381-62DAF417DA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A8D2-4795-B381-62DAF417DA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130.97</c:v>
                </c:pt>
                <c:pt idx="1">
                  <c:v>132.11000000000001</c:v>
                </c:pt>
                <c:pt idx="2">
                  <c:v>142</c:v>
                </c:pt>
                <c:pt idx="3">
                  <c:v>140.6</c:v>
                </c:pt>
                <c:pt idx="4">
                  <c:v>104.42</c:v>
                </c:pt>
              </c:numCache>
            </c:numRef>
          </c:val>
          <c:extLst>
            <c:ext xmlns:c16="http://schemas.microsoft.com/office/drawing/2014/chart" uri="{C3380CC4-5D6E-409C-BE32-E72D297353CC}">
              <c16:uniqueId val="{00000000-948D-4E00-A215-07C646C4E3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948D-4E00-A215-07C646C4E3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113.6</c:v>
                </c:pt>
                <c:pt idx="1">
                  <c:v>112.42</c:v>
                </c:pt>
                <c:pt idx="2">
                  <c:v>104.19</c:v>
                </c:pt>
                <c:pt idx="3">
                  <c:v>106.01</c:v>
                </c:pt>
                <c:pt idx="4">
                  <c:v>112.55</c:v>
                </c:pt>
              </c:numCache>
            </c:numRef>
          </c:val>
          <c:extLst>
            <c:ext xmlns:c16="http://schemas.microsoft.com/office/drawing/2014/chart" uri="{C3380CC4-5D6E-409C-BE32-E72D297353CC}">
              <c16:uniqueId val="{00000000-084E-4FBF-8B31-BE9A045997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084E-4FBF-8B31-BE9A045997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6" zoomScaleNormal="100" workbookViewId="0">
      <selection activeCell="CA25" sqref="CA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北斗市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44366</v>
      </c>
      <c r="AM8" s="66"/>
      <c r="AN8" s="66"/>
      <c r="AO8" s="66"/>
      <c r="AP8" s="66"/>
      <c r="AQ8" s="66"/>
      <c r="AR8" s="66"/>
      <c r="AS8" s="66"/>
      <c r="AT8" s="37">
        <f>データ!$S$6</f>
        <v>397.44</v>
      </c>
      <c r="AU8" s="38"/>
      <c r="AV8" s="38"/>
      <c r="AW8" s="38"/>
      <c r="AX8" s="38"/>
      <c r="AY8" s="38"/>
      <c r="AZ8" s="38"/>
      <c r="BA8" s="38"/>
      <c r="BB8" s="55">
        <f>データ!$T$6</f>
        <v>111.63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63.6</v>
      </c>
      <c r="J10" s="38"/>
      <c r="K10" s="38"/>
      <c r="L10" s="38"/>
      <c r="M10" s="38"/>
      <c r="N10" s="38"/>
      <c r="O10" s="65"/>
      <c r="P10" s="55">
        <f>データ!$P$6</f>
        <v>96.59</v>
      </c>
      <c r="Q10" s="55"/>
      <c r="R10" s="55"/>
      <c r="S10" s="55"/>
      <c r="T10" s="55"/>
      <c r="U10" s="55"/>
      <c r="V10" s="55"/>
      <c r="W10" s="66">
        <f>データ!$Q$6</f>
        <v>2760</v>
      </c>
      <c r="X10" s="66"/>
      <c r="Y10" s="66"/>
      <c r="Z10" s="66"/>
      <c r="AA10" s="66"/>
      <c r="AB10" s="66"/>
      <c r="AC10" s="66"/>
      <c r="AD10" s="2"/>
      <c r="AE10" s="2"/>
      <c r="AF10" s="2"/>
      <c r="AG10" s="2"/>
      <c r="AH10" s="2"/>
      <c r="AI10" s="2"/>
      <c r="AJ10" s="2"/>
      <c r="AK10" s="2"/>
      <c r="AL10" s="66">
        <f>データ!$U$6</f>
        <v>42584</v>
      </c>
      <c r="AM10" s="66"/>
      <c r="AN10" s="66"/>
      <c r="AO10" s="66"/>
      <c r="AP10" s="66"/>
      <c r="AQ10" s="66"/>
      <c r="AR10" s="66"/>
      <c r="AS10" s="66"/>
      <c r="AT10" s="37">
        <f>データ!$V$6</f>
        <v>52.02</v>
      </c>
      <c r="AU10" s="38"/>
      <c r="AV10" s="38"/>
      <c r="AW10" s="38"/>
      <c r="AX10" s="38"/>
      <c r="AY10" s="38"/>
      <c r="AZ10" s="38"/>
      <c r="BA10" s="38"/>
      <c r="BB10" s="55">
        <f>データ!$W$6</f>
        <v>818.61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kRan1e3EADeXBbV5cVuIAIwW1A95g80DAC5Orp1GnRU72XlXfQBStIfpq8DIOtbVVybPFiyIMFe9APNLWnamg==" saltValue="qWeoOsvoSZwafAXFAhTV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12360</v>
      </c>
      <c r="D6" s="20">
        <f t="shared" si="3"/>
        <v>46</v>
      </c>
      <c r="E6" s="20">
        <f t="shared" si="3"/>
        <v>1</v>
      </c>
      <c r="F6" s="20">
        <f t="shared" si="3"/>
        <v>0</v>
      </c>
      <c r="G6" s="20">
        <f t="shared" si="3"/>
        <v>1</v>
      </c>
      <c r="H6" s="20" t="str">
        <f t="shared" si="3"/>
        <v>北海道　北斗市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63.6</v>
      </c>
      <c r="P6" s="21">
        <f t="shared" si="3"/>
        <v>96.59</v>
      </c>
      <c r="Q6" s="21">
        <f t="shared" si="3"/>
        <v>2760</v>
      </c>
      <c r="R6" s="21">
        <f t="shared" si="3"/>
        <v>44366</v>
      </c>
      <c r="S6" s="21">
        <f t="shared" si="3"/>
        <v>397.44</v>
      </c>
      <c r="T6" s="21">
        <f t="shared" si="3"/>
        <v>111.63</v>
      </c>
      <c r="U6" s="21">
        <f t="shared" si="3"/>
        <v>42584</v>
      </c>
      <c r="V6" s="21">
        <f t="shared" si="3"/>
        <v>52.02</v>
      </c>
      <c r="W6" s="21">
        <f t="shared" si="3"/>
        <v>818.61</v>
      </c>
      <c r="X6" s="22">
        <f>IF(X7="",NA(),X7)</f>
        <v>127.76</v>
      </c>
      <c r="Y6" s="22">
        <f t="shared" ref="Y6:AG6" si="4">IF(Y7="",NA(),Y7)</f>
        <v>129.04</v>
      </c>
      <c r="Z6" s="22">
        <f t="shared" si="4"/>
        <v>137.69</v>
      </c>
      <c r="AA6" s="22">
        <f t="shared" si="4"/>
        <v>134.83000000000001</v>
      </c>
      <c r="AB6" s="22">
        <f t="shared" si="4"/>
        <v>132.19999999999999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94.9</v>
      </c>
      <c r="AU6" s="22">
        <f t="shared" ref="AU6:BC6" si="6">IF(AU7="",NA(),AU7)</f>
        <v>102.05</v>
      </c>
      <c r="AV6" s="22">
        <f t="shared" si="6"/>
        <v>111.5</v>
      </c>
      <c r="AW6" s="22">
        <f t="shared" si="6"/>
        <v>114.9</v>
      </c>
      <c r="AX6" s="22">
        <f t="shared" si="6"/>
        <v>113.62</v>
      </c>
      <c r="AY6" s="22">
        <f t="shared" si="6"/>
        <v>366.03</v>
      </c>
      <c r="AZ6" s="22">
        <f t="shared" si="6"/>
        <v>365.18</v>
      </c>
      <c r="BA6" s="22">
        <f t="shared" si="6"/>
        <v>327.77</v>
      </c>
      <c r="BB6" s="22">
        <f t="shared" si="6"/>
        <v>338.02</v>
      </c>
      <c r="BC6" s="22">
        <f t="shared" si="6"/>
        <v>345.94</v>
      </c>
      <c r="BD6" s="21" t="str">
        <f>IF(BD7="","",IF(BD7="-","【-】","【"&amp;SUBSTITUTE(TEXT(BD7,"#,##0.00"),"-","△")&amp;"】"))</f>
        <v>【252.29】</v>
      </c>
      <c r="BE6" s="22">
        <f>IF(BE7="",NA(),BE7)</f>
        <v>489.45</v>
      </c>
      <c r="BF6" s="22">
        <f t="shared" ref="BF6:BN6" si="7">IF(BF7="",NA(),BF7)</f>
        <v>467.1</v>
      </c>
      <c r="BG6" s="22">
        <f t="shared" si="7"/>
        <v>457.48</v>
      </c>
      <c r="BH6" s="22">
        <f t="shared" si="7"/>
        <v>436.69</v>
      </c>
      <c r="BI6" s="22">
        <f t="shared" si="7"/>
        <v>532.88</v>
      </c>
      <c r="BJ6" s="22">
        <f t="shared" si="7"/>
        <v>370.12</v>
      </c>
      <c r="BK6" s="22">
        <f t="shared" si="7"/>
        <v>371.65</v>
      </c>
      <c r="BL6" s="22">
        <f t="shared" si="7"/>
        <v>397.1</v>
      </c>
      <c r="BM6" s="22">
        <f t="shared" si="7"/>
        <v>379.91</v>
      </c>
      <c r="BN6" s="22">
        <f t="shared" si="7"/>
        <v>386.61</v>
      </c>
      <c r="BO6" s="21" t="str">
        <f>IF(BO7="","",IF(BO7="-","【-】","【"&amp;SUBSTITUTE(TEXT(BO7,"#,##0.00"),"-","△")&amp;"】"))</f>
        <v>【268.07】</v>
      </c>
      <c r="BP6" s="22">
        <f>IF(BP7="",NA(),BP7)</f>
        <v>130.97</v>
      </c>
      <c r="BQ6" s="22">
        <f t="shared" ref="BQ6:BY6" si="8">IF(BQ7="",NA(),BQ7)</f>
        <v>132.11000000000001</v>
      </c>
      <c r="BR6" s="22">
        <f t="shared" si="8"/>
        <v>142</v>
      </c>
      <c r="BS6" s="22">
        <f t="shared" si="8"/>
        <v>140.6</v>
      </c>
      <c r="BT6" s="22">
        <f t="shared" si="8"/>
        <v>104.42</v>
      </c>
      <c r="BU6" s="22">
        <f t="shared" si="8"/>
        <v>100.42</v>
      </c>
      <c r="BV6" s="22">
        <f t="shared" si="8"/>
        <v>98.77</v>
      </c>
      <c r="BW6" s="22">
        <f t="shared" si="8"/>
        <v>95.79</v>
      </c>
      <c r="BX6" s="22">
        <f t="shared" si="8"/>
        <v>98.3</v>
      </c>
      <c r="BY6" s="22">
        <f t="shared" si="8"/>
        <v>93.82</v>
      </c>
      <c r="BZ6" s="21" t="str">
        <f>IF(BZ7="","",IF(BZ7="-","【-】","【"&amp;SUBSTITUTE(TEXT(BZ7,"#,##0.00"),"-","△")&amp;"】"))</f>
        <v>【97.47】</v>
      </c>
      <c r="CA6" s="22">
        <f>IF(CA7="",NA(),CA7)</f>
        <v>113.6</v>
      </c>
      <c r="CB6" s="22">
        <f t="shared" ref="CB6:CJ6" si="9">IF(CB7="",NA(),CB7)</f>
        <v>112.42</v>
      </c>
      <c r="CC6" s="22">
        <f t="shared" si="9"/>
        <v>104.19</v>
      </c>
      <c r="CD6" s="22">
        <f t="shared" si="9"/>
        <v>106.01</v>
      </c>
      <c r="CE6" s="22">
        <f t="shared" si="9"/>
        <v>112.55</v>
      </c>
      <c r="CF6" s="22">
        <f t="shared" si="9"/>
        <v>171.67</v>
      </c>
      <c r="CG6" s="22">
        <f t="shared" si="9"/>
        <v>173.67</v>
      </c>
      <c r="CH6" s="22">
        <f t="shared" si="9"/>
        <v>171.13</v>
      </c>
      <c r="CI6" s="22">
        <f t="shared" si="9"/>
        <v>173.7</v>
      </c>
      <c r="CJ6" s="22">
        <f t="shared" si="9"/>
        <v>178.94</v>
      </c>
      <c r="CK6" s="21" t="str">
        <f>IF(CK7="","",IF(CK7="-","【-】","【"&amp;SUBSTITUTE(TEXT(CK7,"#,##0.00"),"-","△")&amp;"】"))</f>
        <v>【174.75】</v>
      </c>
      <c r="CL6" s="22">
        <f>IF(CL7="",NA(),CL7)</f>
        <v>73.23</v>
      </c>
      <c r="CM6" s="22">
        <f t="shared" ref="CM6:CU6" si="10">IF(CM7="",NA(),CM7)</f>
        <v>74.87</v>
      </c>
      <c r="CN6" s="22">
        <f t="shared" si="10"/>
        <v>74.77</v>
      </c>
      <c r="CO6" s="22">
        <f t="shared" si="10"/>
        <v>74.94</v>
      </c>
      <c r="CP6" s="22">
        <f t="shared" si="10"/>
        <v>75</v>
      </c>
      <c r="CQ6" s="22">
        <f t="shared" si="10"/>
        <v>59.74</v>
      </c>
      <c r="CR6" s="22">
        <f t="shared" si="10"/>
        <v>59.67</v>
      </c>
      <c r="CS6" s="22">
        <f t="shared" si="10"/>
        <v>60.12</v>
      </c>
      <c r="CT6" s="22">
        <f t="shared" si="10"/>
        <v>60.34</v>
      </c>
      <c r="CU6" s="22">
        <f t="shared" si="10"/>
        <v>59.54</v>
      </c>
      <c r="CV6" s="21" t="str">
        <f>IF(CV7="","",IF(CV7="-","【-】","【"&amp;SUBSTITUTE(TEXT(CV7,"#,##0.00"),"-","△")&amp;"】"))</f>
        <v>【59.97】</v>
      </c>
      <c r="CW6" s="22">
        <f>IF(CW7="",NA(),CW7)</f>
        <v>88.03</v>
      </c>
      <c r="CX6" s="22">
        <f t="shared" ref="CX6:DF6" si="11">IF(CX7="",NA(),CX7)</f>
        <v>86.51</v>
      </c>
      <c r="CY6" s="22">
        <f t="shared" si="11"/>
        <v>87.51</v>
      </c>
      <c r="CZ6" s="22">
        <f t="shared" si="11"/>
        <v>85.85</v>
      </c>
      <c r="DA6" s="22">
        <f t="shared" si="11"/>
        <v>83.99</v>
      </c>
      <c r="DB6" s="22">
        <f t="shared" si="11"/>
        <v>84.8</v>
      </c>
      <c r="DC6" s="22">
        <f t="shared" si="11"/>
        <v>84.6</v>
      </c>
      <c r="DD6" s="22">
        <f t="shared" si="11"/>
        <v>84.24</v>
      </c>
      <c r="DE6" s="22">
        <f t="shared" si="11"/>
        <v>84.19</v>
      </c>
      <c r="DF6" s="22">
        <f t="shared" si="11"/>
        <v>83.93</v>
      </c>
      <c r="DG6" s="21" t="str">
        <f>IF(DG7="","",IF(DG7="-","【-】","【"&amp;SUBSTITUTE(TEXT(DG7,"#,##0.00"),"-","△")&amp;"】"))</f>
        <v>【89.76】</v>
      </c>
      <c r="DH6" s="22">
        <f>IF(DH7="",NA(),DH7)</f>
        <v>50.68</v>
      </c>
      <c r="DI6" s="22">
        <f t="shared" ref="DI6:DQ6" si="12">IF(DI7="",NA(),DI7)</f>
        <v>51.05</v>
      </c>
      <c r="DJ6" s="22">
        <f t="shared" si="12"/>
        <v>51.14</v>
      </c>
      <c r="DK6" s="22">
        <f t="shared" si="12"/>
        <v>51.64</v>
      </c>
      <c r="DL6" s="22">
        <f t="shared" si="12"/>
        <v>52.18</v>
      </c>
      <c r="DM6" s="22">
        <f t="shared" si="12"/>
        <v>47.66</v>
      </c>
      <c r="DN6" s="22">
        <f t="shared" si="12"/>
        <v>48.17</v>
      </c>
      <c r="DO6" s="22">
        <f t="shared" si="12"/>
        <v>48.83</v>
      </c>
      <c r="DP6" s="22">
        <f t="shared" si="12"/>
        <v>49.96</v>
      </c>
      <c r="DQ6" s="22">
        <f t="shared" si="12"/>
        <v>50.82</v>
      </c>
      <c r="DR6" s="21" t="str">
        <f>IF(DR7="","",IF(DR7="-","【-】","【"&amp;SUBSTITUTE(TEXT(DR7,"#,##0.00"),"-","△")&amp;"】"))</f>
        <v>【51.51】</v>
      </c>
      <c r="DS6" s="22">
        <f>IF(DS7="",NA(),DS7)</f>
        <v>21.82</v>
      </c>
      <c r="DT6" s="22">
        <f t="shared" ref="DT6:EB6" si="13">IF(DT7="",NA(),DT7)</f>
        <v>23.62</v>
      </c>
      <c r="DU6" s="22">
        <f t="shared" si="13"/>
        <v>23.86</v>
      </c>
      <c r="DV6" s="22">
        <f t="shared" si="13"/>
        <v>23.36</v>
      </c>
      <c r="DW6" s="22">
        <f t="shared" si="13"/>
        <v>23.77</v>
      </c>
      <c r="DX6" s="22">
        <f t="shared" si="13"/>
        <v>15.1</v>
      </c>
      <c r="DY6" s="22">
        <f t="shared" si="13"/>
        <v>17.12</v>
      </c>
      <c r="DZ6" s="22">
        <f t="shared" si="13"/>
        <v>18.18</v>
      </c>
      <c r="EA6" s="22">
        <f t="shared" si="13"/>
        <v>19.32</v>
      </c>
      <c r="EB6" s="22">
        <f t="shared" si="13"/>
        <v>21.16</v>
      </c>
      <c r="EC6" s="21" t="str">
        <f>IF(EC7="","",IF(EC7="-","【-】","【"&amp;SUBSTITUTE(TEXT(EC7,"#,##0.00"),"-","△")&amp;"】"))</f>
        <v>【23.75】</v>
      </c>
      <c r="ED6" s="22">
        <f>IF(ED7="",NA(),ED7)</f>
        <v>1.67</v>
      </c>
      <c r="EE6" s="22">
        <f t="shared" ref="EE6:EM6" si="14">IF(EE7="",NA(),EE7)</f>
        <v>0.67</v>
      </c>
      <c r="EF6" s="22">
        <f t="shared" si="14"/>
        <v>1.3</v>
      </c>
      <c r="EG6" s="22">
        <f t="shared" si="14"/>
        <v>1.1399999999999999</v>
      </c>
      <c r="EH6" s="22">
        <f t="shared" si="14"/>
        <v>1.1499999999999999</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12360</v>
      </c>
      <c r="D7" s="24">
        <v>46</v>
      </c>
      <c r="E7" s="24">
        <v>1</v>
      </c>
      <c r="F7" s="24">
        <v>0</v>
      </c>
      <c r="G7" s="24">
        <v>1</v>
      </c>
      <c r="H7" s="24" t="s">
        <v>93</v>
      </c>
      <c r="I7" s="24" t="s">
        <v>94</v>
      </c>
      <c r="J7" s="24" t="s">
        <v>95</v>
      </c>
      <c r="K7" s="24" t="s">
        <v>96</v>
      </c>
      <c r="L7" s="24" t="s">
        <v>97</v>
      </c>
      <c r="M7" s="24" t="s">
        <v>98</v>
      </c>
      <c r="N7" s="25" t="s">
        <v>99</v>
      </c>
      <c r="O7" s="25">
        <v>63.6</v>
      </c>
      <c r="P7" s="25">
        <v>96.59</v>
      </c>
      <c r="Q7" s="25">
        <v>2760</v>
      </c>
      <c r="R7" s="25">
        <v>44366</v>
      </c>
      <c r="S7" s="25">
        <v>397.44</v>
      </c>
      <c r="T7" s="25">
        <v>111.63</v>
      </c>
      <c r="U7" s="25">
        <v>42584</v>
      </c>
      <c r="V7" s="25">
        <v>52.02</v>
      </c>
      <c r="W7" s="25">
        <v>818.61</v>
      </c>
      <c r="X7" s="25">
        <v>127.76</v>
      </c>
      <c r="Y7" s="25">
        <v>129.04</v>
      </c>
      <c r="Z7" s="25">
        <v>137.69</v>
      </c>
      <c r="AA7" s="25">
        <v>134.83000000000001</v>
      </c>
      <c r="AB7" s="25">
        <v>132.19999999999999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94.9</v>
      </c>
      <c r="AU7" s="25">
        <v>102.05</v>
      </c>
      <c r="AV7" s="25">
        <v>111.5</v>
      </c>
      <c r="AW7" s="25">
        <v>114.9</v>
      </c>
      <c r="AX7" s="25">
        <v>113.62</v>
      </c>
      <c r="AY7" s="25">
        <v>366.03</v>
      </c>
      <c r="AZ7" s="25">
        <v>365.18</v>
      </c>
      <c r="BA7" s="25">
        <v>327.77</v>
      </c>
      <c r="BB7" s="25">
        <v>338.02</v>
      </c>
      <c r="BC7" s="25">
        <v>345.94</v>
      </c>
      <c r="BD7" s="25">
        <v>252.29</v>
      </c>
      <c r="BE7" s="25">
        <v>489.45</v>
      </c>
      <c r="BF7" s="25">
        <v>467.1</v>
      </c>
      <c r="BG7" s="25">
        <v>457.48</v>
      </c>
      <c r="BH7" s="25">
        <v>436.69</v>
      </c>
      <c r="BI7" s="25">
        <v>532.88</v>
      </c>
      <c r="BJ7" s="25">
        <v>370.12</v>
      </c>
      <c r="BK7" s="25">
        <v>371.65</v>
      </c>
      <c r="BL7" s="25">
        <v>397.1</v>
      </c>
      <c r="BM7" s="25">
        <v>379.91</v>
      </c>
      <c r="BN7" s="25">
        <v>386.61</v>
      </c>
      <c r="BO7" s="25">
        <v>268.07</v>
      </c>
      <c r="BP7" s="25">
        <v>130.97</v>
      </c>
      <c r="BQ7" s="25">
        <v>132.11000000000001</v>
      </c>
      <c r="BR7" s="25">
        <v>142</v>
      </c>
      <c r="BS7" s="25">
        <v>140.6</v>
      </c>
      <c r="BT7" s="25">
        <v>104.42</v>
      </c>
      <c r="BU7" s="25">
        <v>100.42</v>
      </c>
      <c r="BV7" s="25">
        <v>98.77</v>
      </c>
      <c r="BW7" s="25">
        <v>95.79</v>
      </c>
      <c r="BX7" s="25">
        <v>98.3</v>
      </c>
      <c r="BY7" s="25">
        <v>93.82</v>
      </c>
      <c r="BZ7" s="25">
        <v>97.47</v>
      </c>
      <c r="CA7" s="25">
        <v>113.6</v>
      </c>
      <c r="CB7" s="25">
        <v>112.42</v>
      </c>
      <c r="CC7" s="25">
        <v>104.19</v>
      </c>
      <c r="CD7" s="25">
        <v>106.01</v>
      </c>
      <c r="CE7" s="25">
        <v>112.55</v>
      </c>
      <c r="CF7" s="25">
        <v>171.67</v>
      </c>
      <c r="CG7" s="25">
        <v>173.67</v>
      </c>
      <c r="CH7" s="25">
        <v>171.13</v>
      </c>
      <c r="CI7" s="25">
        <v>173.7</v>
      </c>
      <c r="CJ7" s="25">
        <v>178.94</v>
      </c>
      <c r="CK7" s="25">
        <v>174.75</v>
      </c>
      <c r="CL7" s="25">
        <v>73.23</v>
      </c>
      <c r="CM7" s="25">
        <v>74.87</v>
      </c>
      <c r="CN7" s="25">
        <v>74.77</v>
      </c>
      <c r="CO7" s="25">
        <v>74.94</v>
      </c>
      <c r="CP7" s="25">
        <v>75</v>
      </c>
      <c r="CQ7" s="25">
        <v>59.74</v>
      </c>
      <c r="CR7" s="25">
        <v>59.67</v>
      </c>
      <c r="CS7" s="25">
        <v>60.12</v>
      </c>
      <c r="CT7" s="25">
        <v>60.34</v>
      </c>
      <c r="CU7" s="25">
        <v>59.54</v>
      </c>
      <c r="CV7" s="25">
        <v>59.97</v>
      </c>
      <c r="CW7" s="25">
        <v>88.03</v>
      </c>
      <c r="CX7" s="25">
        <v>86.51</v>
      </c>
      <c r="CY7" s="25">
        <v>87.51</v>
      </c>
      <c r="CZ7" s="25">
        <v>85.85</v>
      </c>
      <c r="DA7" s="25">
        <v>83.99</v>
      </c>
      <c r="DB7" s="25">
        <v>84.8</v>
      </c>
      <c r="DC7" s="25">
        <v>84.6</v>
      </c>
      <c r="DD7" s="25">
        <v>84.24</v>
      </c>
      <c r="DE7" s="25">
        <v>84.19</v>
      </c>
      <c r="DF7" s="25">
        <v>83.93</v>
      </c>
      <c r="DG7" s="25">
        <v>89.76</v>
      </c>
      <c r="DH7" s="25">
        <v>50.68</v>
      </c>
      <c r="DI7" s="25">
        <v>51.05</v>
      </c>
      <c r="DJ7" s="25">
        <v>51.14</v>
      </c>
      <c r="DK7" s="25">
        <v>51.64</v>
      </c>
      <c r="DL7" s="25">
        <v>52.18</v>
      </c>
      <c r="DM7" s="25">
        <v>47.66</v>
      </c>
      <c r="DN7" s="25">
        <v>48.17</v>
      </c>
      <c r="DO7" s="25">
        <v>48.83</v>
      </c>
      <c r="DP7" s="25">
        <v>49.96</v>
      </c>
      <c r="DQ7" s="25">
        <v>50.82</v>
      </c>
      <c r="DR7" s="25">
        <v>51.51</v>
      </c>
      <c r="DS7" s="25">
        <v>21.82</v>
      </c>
      <c r="DT7" s="25">
        <v>23.62</v>
      </c>
      <c r="DU7" s="25">
        <v>23.86</v>
      </c>
      <c r="DV7" s="25">
        <v>23.36</v>
      </c>
      <c r="DW7" s="25">
        <v>23.77</v>
      </c>
      <c r="DX7" s="25">
        <v>15.1</v>
      </c>
      <c r="DY7" s="25">
        <v>17.12</v>
      </c>
      <c r="DZ7" s="25">
        <v>18.18</v>
      </c>
      <c r="EA7" s="25">
        <v>19.32</v>
      </c>
      <c r="EB7" s="25">
        <v>21.16</v>
      </c>
      <c r="EC7" s="25">
        <v>23.75</v>
      </c>
      <c r="ED7" s="25">
        <v>1.67</v>
      </c>
      <c r="EE7" s="25">
        <v>0.67</v>
      </c>
      <c r="EF7" s="25">
        <v>1.3</v>
      </c>
      <c r="EG7" s="25">
        <v>1.1399999999999999</v>
      </c>
      <c r="EH7" s="25">
        <v>1.1499999999999999</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泥川　千衣子</cp:lastModifiedBy>
  <cp:lastPrinted>2024-03-04T01:05:05Z</cp:lastPrinted>
  <dcterms:created xsi:type="dcterms:W3CDTF">2023-12-05T00:46:49Z</dcterms:created>
  <dcterms:modified xsi:type="dcterms:W3CDTF">2024-03-04T01:05:11Z</dcterms:modified>
  <cp:category/>
</cp:coreProperties>
</file>