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11\share\04_財政課\00_共通\07_ホームページ\財政状況\"/>
    </mc:Choice>
  </mc:AlternateContent>
  <xr:revisionPtr revIDLastSave="0" documentId="14_{74C8165A-3D98-4790-A29A-30A17931DA87}" xr6:coauthVersionLast="47" xr6:coauthVersionMax="47" xr10:uidLastSave="{00000000-0000-0000-0000-000000000000}"/>
  <bookViews>
    <workbookView xWindow="-120" yWindow="-120" windowWidth="29040" windowHeight="15840" tabRatio="80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W34" i="10" l="1"/>
  <c r="BW35" i="10" s="1"/>
  <c r="BW36" i="10" s="1"/>
  <c r="BW37" i="10" s="1"/>
  <c r="BW38" i="10" s="1"/>
  <c r="BW39" i="10" s="1"/>
</calcChain>
</file>

<file path=xl/sharedStrings.xml><?xml version="1.0" encoding="utf-8"?>
<sst xmlns="http://schemas.openxmlformats.org/spreadsheetml/2006/main" count="1090" uniqueCount="596">
  <si>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</si>
  <si>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</si>
  <si>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</si>
  <si>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</si>
  <si>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</si>
  <si>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</si>
  <si>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</si>
  <si>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</si>
  <si>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</si>
  <si>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</si>
  <si>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</si>
  <si>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</si>
  <si>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</si>
  <si>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</si>
  <si>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</si>
  <si>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</si>
  <si>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</si>
  <si>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</si>
  <si>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</si>
  <si>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</si>
  <si>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</si>
  <si>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</si>
  <si>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</si>
  <si>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</si>
  <si>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</si>
  <si>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</si>
  <si>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</si>
  <si>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</si>
  <si>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</si>
  <si>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</si>
  <si>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</si>
  <si>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</si>
  <si>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</si>
  <si>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</si>
  <si>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</si>
  <si>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</si>
  <si>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</si>
  <si>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</si>
  <si>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</si>
  <si>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</si>
  <si>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</si>
  <si>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</si>
  <si>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</si>
  <si>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</si>
  <si>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</si>
  <si>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</si>
  <si>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</si>
  <si>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</si>
  <si>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</si>
  <si>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</si>
  <si>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</si>
  <si>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</si>
  <si>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</si>
  <si>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</si>
  <si>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</si>
  <si>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</si>
  <si>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</si>
  <si>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</si>
  <si>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</si>
  <si>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</si>
  <si>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</si>
  <si>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</si>
  <si>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</si>
  <si>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</si>
  <si>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</si>
  <si>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</si>
  <si>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</si>
  <si>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</si>
  <si>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</si>
  <si>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</si>
  <si>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</si>
  <si>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</si>
  <si>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</si>
  <si>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</si>
  <si>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</si>
  <si>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</si>
  <si>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</si>
  <si>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</si>
  <si>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</si>
  <si>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</si>
  <si>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</si>
  <si>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</si>
  <si>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</si>
  <si>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</si>
  <si>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</si>
  <si>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</si>
  <si>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</si>
  <si>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</si>
  <si>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</si>
  <si>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</si>
  <si>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</si>
  <si>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</si>
  <si>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</si>
  <si>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</si>
  <si>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</si>
  <si>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</si>
  <si>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</si>
  <si>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</si>
  <si>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</si>
  <si>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</si>
  <si>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</si>
  <si>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</si>
  <si>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</si>
  <si>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</si>
  <si>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</si>
  <si>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</si>
  <si>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</si>
  <si>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</si>
  <si>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</si>
  <si>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</si>
  <si>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</si>
  <si>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</si>
  <si>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</si>
  <si>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</si>
  <si>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</si>
  <si>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</si>
  <si>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</si>
  <si>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</si>
  <si>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</si>
  <si>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</si>
  <si>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</si>
  <si>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</si>
  <si>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</si>
  <si>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</si>
  <si>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</si>
  <si>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</si>
  <si>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</si>
  <si>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</si>
  <si>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</si>
  <si>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</si>
  <si>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</si>
  <si>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</si>
  <si>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</si>
  <si>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</si>
  <si>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</si>
  <si>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</si>
  <si>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</si>
  <si>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</si>
  <si>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</si>
  <si>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</si>
  <si>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</si>
  <si>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</si>
  <si>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</si>
  <si>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</si>
  <si>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</si>
  <si>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</si>
  <si>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</si>
  <si>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</si>
  <si>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</si>
  <si>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</si>
  <si>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</si>
  <si>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</si>
  <si>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</si>
  <si>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</si>
  <si>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</si>
  <si>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</si>
  <si>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</si>
  <si>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</si>
  <si>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</si>
  <si>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</si>
  <si>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</si>
  <si>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</si>
  <si>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</si>
  <si>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</si>
  <si>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</si>
  <si>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</si>
  <si>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</si>
  <si>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</si>
  <si>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</si>
  <si>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</si>
  <si>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</si>
  <si>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</si>
  <si>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</si>
  <si>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</si>
  <si>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</si>
  <si>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</si>
  <si>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</si>
  <si>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</si>
  <si>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</si>
  <si>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</si>
  <si>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</si>
  <si>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</si>
  <si>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</si>
  <si>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</si>
  <si>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</si>
  <si>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</si>
  <si>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</si>
  <si>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</si>
  <si>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</si>
  <si>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</si>
  <si>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</si>
  <si>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</si>
  <si>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</si>
  <si>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</si>
  <si>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</si>
  <si>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</si>
  <si>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</si>
  <si>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</si>
  <si>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</si>
  <si>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</si>
  <si>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</si>
  <si>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</si>
  <si>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</si>
  <si>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</si>
  <si>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</si>
  <si>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</si>
  <si>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</si>
  <si>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北海道北斗市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</si>
  <si>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</si>
  <si>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</si>
  <si>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</si>
  <si>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</si>
  <si>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</si>
  <si>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</si>
  <si>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</si>
  <si>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</si>
  <si>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</si>
  <si>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</si>
  <si>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</si>
  <si>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</si>
  <si>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</si>
  <si>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</si>
  <si>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</si>
  <si>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</si>
  <si>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</si>
  <si>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</si>
  <si>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</si>
  <si>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</si>
  <si>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</si>
  <si>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</si>
  <si>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</si>
  <si>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</si>
  <si>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</si>
  <si>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</si>
  <si>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</si>
  <si>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</si>
  <si>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</si>
  <si>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</si>
  <si>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</si>
  <si>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</si>
  <si>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</si>
  <si>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</si>
  <si>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</si>
  <si>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</si>
  <si>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</si>
  <si>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</si>
  <si>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</si>
  <si>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</si>
  <si>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</si>
  <si>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</si>
  <si>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</si>
  <si>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</si>
  <si>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</si>
  <si>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</si>
  <si>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</si>
  <si>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</si>
  <si>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</si>
  <si>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</si>
  <si>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</si>
  <si>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</si>
  <si>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</si>
  <si>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</si>
  <si>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</si>
  <si>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</si>
  <si>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</si>
  <si>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</si>
  <si>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</si>
  <si>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</si>
  <si>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</si>
  <si>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</si>
  <si>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</si>
  <si>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</si>
  <si>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</si>
  <si>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</si>
  <si>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</si>
  <si>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</si>
  <si>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</si>
  <si>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</si>
  <si>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</si>
  <si>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</si>
  <si>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</si>
  <si>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</si>
  <si>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</si>
  <si>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</si>
  <si>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</si>
  <si>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</si>
  <si>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</si>
  <si>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</si>
  <si>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</si>
  <si>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</si>
  <si>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</si>
  <si>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</si>
  <si>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</si>
  <si>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</si>
  <si>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</si>
  <si>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</si>
  <si>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</si>
  <si>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</si>
  <si>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</si>
  <si>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</si>
  <si>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</si>
  <si>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</si>
  <si>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</si>
  <si>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</si>
  <si>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</si>
  <si>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</si>
  <si>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</si>
  <si>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</si>
  <si>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</si>
  <si>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</si>
  <si>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</si>
  <si>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</si>
  <si>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</si>
  <si>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</si>
  <si>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</si>
  <si>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</si>
  <si>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</si>
  <si>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</si>
  <si>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</si>
  <si>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</si>
  <si>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</si>
  <si>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</si>
  <si>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</si>
  <si>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</si>
  <si>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</si>
  <si>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</si>
  <si>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</si>
  <si>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</si>
  <si>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</si>
  <si>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</si>
  <si>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</si>
  <si>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</si>
  <si>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</si>
  <si>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</si>
  <si>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</si>
  <si>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</si>
  <si>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</si>
  <si>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</si>
  <si>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</si>
  <si>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</si>
  <si>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</si>
  <si>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</si>
  <si>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</si>
  <si>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</si>
  <si>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</si>
  <si>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</si>
  <si>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</si>
  <si>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</si>
  <si>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</si>
  <si>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</si>
  <si>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</si>
  <si>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</si>
  <si>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</si>
  <si>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</si>
  <si>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</si>
  <si>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</si>
  <si>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北海道北斗市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</si>
  <si>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</si>
  <si>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</si>
  <si>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</si>
  <si>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</si>
  <si>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</si>
  <si>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</si>
  <si>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</si>
  <si>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</si>
  <si>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</si>
  <si>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</si>
  <si>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</si>
  <si>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</si>
  <si>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</si>
  <si>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</si>
  <si>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</si>
  <si>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</si>
  <si>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</si>
  <si>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</si>
  <si>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</si>
  <si>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</si>
  <si>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</si>
  <si>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</si>
  <si>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</si>
  <si>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</si>
  <si>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</si>
  <si>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</si>
  <si>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</si>
  <si>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</si>
  <si>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</si>
  <si>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</si>
  <si>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</si>
  <si>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</si>
  <si>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</si>
  <si>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</si>
  <si>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</si>
  <si>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</si>
  <si>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</si>
  <si>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</si>
  <si>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</si>
  <si>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</si>
  <si>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</si>
  <si>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</si>
  <si>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</si>
  <si>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</si>
  <si>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</si>
  <si>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</si>
  <si>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</si>
  <si>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</si>
  <si>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</si>
  <si>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</si>
  <si>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</si>
  <si>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</si>
  <si>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</si>
  <si>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</si>
  <si>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</si>
  <si>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</si>
  <si>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</si>
  <si>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</si>
  <si>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</si>
  <si>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</si>
  <si>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</si>
  <si>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</si>
  <si>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</si>
  <si>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</si>
  <si>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</si>
  <si>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</si>
  <si>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</si>
  <si>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</si>
  <si>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</si>
  <si>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</si>
  <si>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</si>
  <si>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</si>
  <si>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</si>
  <si>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</si>
  <si>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</si>
  <si>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</si>
  <si>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</si>
  <si>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</si>
  <si>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</si>
  <si>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</si>
  <si>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</si>
  <si>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</si>
  <si>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</si>
  <si>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</si>
  <si>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</si>
  <si>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</si>
  <si>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</si>
  <si>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</si>
  <si>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</si>
  <si>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</si>
  <si>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</si>
  <si>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</si>
  <si>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</si>
  <si>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</si>
  <si>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</si>
  <si>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</si>
  <si>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</si>
  <si>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</si>
  <si>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</si>
  <si>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</si>
  <si>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</si>
  <si>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</si>
  <si>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</si>
  <si>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</si>
  <si>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</si>
  <si>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</si>
  <si>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</si>
  <si>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</si>
  <si>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</si>
  <si>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</si>
  <si>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</si>
  <si>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</si>
  <si>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</si>
  <si>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</si>
  <si>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</si>
  <si>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</si>
  <si>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</si>
  <si>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</si>
  <si>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</si>
  <si>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</si>
  <si>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</si>
  <si>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</si>
  <si>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</si>
  <si>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</si>
  <si>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</si>
  <si>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</si>
  <si>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</si>
  <si>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</si>
  <si>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</si>
  <si>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</si>
  <si>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</si>
  <si>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</si>
  <si>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</si>
  <si>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</si>
  <si>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</si>
  <si>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</si>
  <si>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</si>
  <si>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</si>
  <si>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</si>
  <si>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</si>
  <si>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</si>
  <si>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</si>
  <si>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</si>
  <si>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</si>
  <si>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</si>
  <si>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</si>
  <si>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</si>
  <si>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</si>
  <si>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</si>
  <si>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</si>
  <si>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</si>
  <si>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</si>
  <si>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</si>
  <si>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</si>
  <si>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</si>
  <si>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</si>
  <si>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</si>
  <si>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</si>
  <si>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</si>
  <si>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</si>
  <si>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</si>
  <si>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</si>
  <si>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</si>
  <si>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</si>
  <si>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</si>
  <si>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</si>
  <si>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</si>
  <si>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</si>
  <si>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</si>
  <si>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</si>
  <si>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</si>
  <si>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</si>
  <si>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</si>
  <si>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</si>
  <si>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</si>
  <si>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</si>
  <si>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</si>
  <si>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</si>
  <si>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</si>
  <si>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</si>
  <si>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</si>
  <si>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</si>
  <si>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</si>
  <si>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</si>
  <si>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</si>
  <si>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</si>
  <si>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</si>
  <si>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</si>
  <si>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</si>
  <si>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</si>
  <si>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</si>
  <si>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</si>
  <si>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</si>
  <si>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</si>
  <si>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</si>
  <si>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1.24</t>
  </si>
  <si>
    <t>▲ 0.09</t>
  </si>
  <si>
    <t>▲ 0.08</t>
  </si>
  <si>
    <t>▲ 3.63</t>
  </si>
  <si>
    <t>一般会計</t>
  </si>
  <si>
    <t>水道事業会計</t>
  </si>
  <si>
    <t>国民健康保険事業特別会計</t>
  </si>
  <si>
    <t>▲ 3.57</t>
  </si>
  <si>
    <t>▲ 3.91</t>
  </si>
  <si>
    <t>▲ 3.82</t>
  </si>
  <si>
    <t>介護保険事業特別会計</t>
  </si>
  <si>
    <t>▲ 0.25</t>
  </si>
  <si>
    <t>下水道事業特別会計</t>
  </si>
  <si>
    <t>渡島公平委員会特別会計</t>
  </si>
  <si>
    <t>後期高齢者医療事業特別会計</t>
  </si>
  <si>
    <t>土地区画整理事業特別会計(普通会計)</t>
  </si>
  <si>
    <t>その他会計（赤字）</t>
  </si>
  <si>
    <t>その他会計（黒字）</t>
  </si>
  <si>
    <t>-</t>
    <phoneticPr fontId="2"/>
  </si>
  <si>
    <t>-</t>
    <phoneticPr fontId="2"/>
  </si>
  <si>
    <t>南渡島衛生施設組合</t>
    <rPh sb="0" eb="1">
      <t>ミナミ</t>
    </rPh>
    <rPh sb="1" eb="3">
      <t>オシマ</t>
    </rPh>
    <rPh sb="3" eb="5">
      <t>エイセイ</t>
    </rPh>
    <rPh sb="5" eb="7">
      <t>シセツ</t>
    </rPh>
    <rPh sb="7" eb="9">
      <t>クミアイ</t>
    </rPh>
    <phoneticPr fontId="2"/>
  </si>
  <si>
    <t>函館圏公立大学広域連合</t>
    <rPh sb="0" eb="2">
      <t>ハコダテ</t>
    </rPh>
    <rPh sb="2" eb="3">
      <t>ケン</t>
    </rPh>
    <rPh sb="3" eb="5">
      <t>コウリツ</t>
    </rPh>
    <rPh sb="5" eb="7">
      <t>ダイガク</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</si>
  <si>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</si>
  <si>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</si>
  <si>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</si>
  <si>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函館湾流域下水道事務組合</t>
    <rPh sb="0" eb="2">
      <t>ハコダテ</t>
    </rPh>
    <rPh sb="2" eb="3">
      <t>ワン</t>
    </rPh>
    <rPh sb="3" eb="5">
      <t>リュウイキ</t>
    </rPh>
    <rPh sb="5" eb="8">
      <t>ゲスイドウ</t>
    </rPh>
    <rPh sb="8" eb="10">
      <t>ジム</t>
    </rPh>
    <rPh sb="10" eb="12">
      <t>クミアイ</t>
    </rPh>
    <phoneticPr fontId="2"/>
  </si>
  <si>
    <t>(文教施設整備基金)</t>
    <rPh sb="1" eb="3">
      <t>ブンキョウ</t>
    </rPh>
    <rPh sb="3" eb="5">
      <t>シセツ</t>
    </rPh>
    <rPh sb="5" eb="7">
      <t>セイビ</t>
    </rPh>
    <rPh sb="7" eb="9">
      <t>キキン</t>
    </rPh>
    <phoneticPr fontId="11"/>
  </si>
  <si>
    <t>(公共施設長寿命化整備基金)</t>
    <rPh sb="1" eb="3">
      <t>コウキョウ</t>
    </rPh>
    <rPh sb="3" eb="5">
      <t>シセツ</t>
    </rPh>
    <rPh sb="5" eb="9">
      <t>チョウジュミョウカ</t>
    </rPh>
    <rPh sb="9" eb="11">
      <t>セイビ</t>
    </rPh>
    <rPh sb="11" eb="13">
      <t>キキン</t>
    </rPh>
    <phoneticPr fontId="11"/>
  </si>
  <si>
    <t>(地域振興基金)</t>
    <rPh sb="1" eb="3">
      <t>チイキ</t>
    </rPh>
    <rPh sb="3" eb="5">
      <t>シンコウ</t>
    </rPh>
    <rPh sb="5" eb="7">
      <t>キキン</t>
    </rPh>
    <phoneticPr fontId="11"/>
  </si>
  <si>
    <t>(みらい基金)</t>
    <rPh sb="4" eb="6">
      <t>キキン</t>
    </rPh>
    <phoneticPr fontId="11"/>
  </si>
  <si>
    <t>(地域福祉基金)</t>
    <rPh sb="1" eb="3">
      <t>チイキ</t>
    </rPh>
    <rPh sb="3" eb="5">
      <t>フクシ</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</si>
  <si>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</si>
  <si>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</si>
  <si>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</si>
  <si>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依然発生しておらず健全な財政運営を行っていると言えるが、平成28年度に策定した公共施設等総合管理計画によると、今後10年間の間に築31年から50年未満の学校教育系施設や公営住宅の大規模改修が必要となっており、これを先延ばしにすると有形固定資産減価償却率の値が大きくなってしまうので、市の財政状況とのバランスを考えながら計画的な施設の更新や統廃合が求められる。</t>
    <rPh sb="1" eb="3">
      <t>ショウライ</t>
    </rPh>
    <rPh sb="3" eb="5">
      <t>フタン</t>
    </rPh>
    <rPh sb="5" eb="7">
      <t>ヒリツ</t>
    </rPh>
    <rPh sb="9" eb="11">
      <t>イゼン</t>
    </rPh>
    <rPh sb="11" eb="13">
      <t>ハッセイ</t>
    </rPh>
    <rPh sb="18" eb="20">
      <t>ケンゼン</t>
    </rPh>
    <rPh sb="21" eb="23">
      <t>ザイセイ</t>
    </rPh>
    <rPh sb="23" eb="25">
      <t>ウンエイ</t>
    </rPh>
    <rPh sb="26" eb="27">
      <t>オコナ</t>
    </rPh>
    <rPh sb="32" eb="33">
      <t>イ</t>
    </rPh>
    <rPh sb="37" eb="39">
      <t>ヘイセイ</t>
    </rPh>
    <rPh sb="41" eb="43">
      <t>ネンド</t>
    </rPh>
    <rPh sb="44" eb="46">
      <t>サクテイ</t>
    </rPh>
    <rPh sb="48" eb="50">
      <t>コウキョウ</t>
    </rPh>
    <rPh sb="50" eb="53">
      <t>シセツトウ</t>
    </rPh>
    <rPh sb="53" eb="55">
      <t>ソウゴウ</t>
    </rPh>
    <rPh sb="55" eb="57">
      <t>カンリ</t>
    </rPh>
    <rPh sb="57" eb="59">
      <t>ケイカク</t>
    </rPh>
    <rPh sb="64" eb="66">
      <t>コンゴ</t>
    </rPh>
    <rPh sb="68" eb="70">
      <t>ネンカン</t>
    </rPh>
    <rPh sb="71" eb="72">
      <t>アイダ</t>
    </rPh>
    <rPh sb="73" eb="74">
      <t>チク</t>
    </rPh>
    <rPh sb="76" eb="77">
      <t>ネン</t>
    </rPh>
    <rPh sb="81" eb="82">
      <t>ネン</t>
    </rPh>
    <rPh sb="82" eb="84">
      <t>ミマン</t>
    </rPh>
    <rPh sb="85" eb="87">
      <t>ガッコウ</t>
    </rPh>
    <rPh sb="87" eb="89">
      <t>キョウイク</t>
    </rPh>
    <rPh sb="89" eb="90">
      <t>ケイ</t>
    </rPh>
    <rPh sb="90" eb="92">
      <t>シセツ</t>
    </rPh>
    <rPh sb="93" eb="95">
      <t>コウエイ</t>
    </rPh>
    <rPh sb="95" eb="97">
      <t>ジュウタク</t>
    </rPh>
    <rPh sb="98" eb="101">
      <t>ダイキボ</t>
    </rPh>
    <rPh sb="101" eb="103">
      <t>カイシュウ</t>
    </rPh>
    <rPh sb="104" eb="106">
      <t>ヒツヨウ</t>
    </rPh>
    <rPh sb="116" eb="118">
      <t>サキノ</t>
    </rPh>
    <rPh sb="124" eb="126">
      <t>ユウケイ</t>
    </rPh>
    <rPh sb="126" eb="128">
      <t>コテイ</t>
    </rPh>
    <rPh sb="128" eb="130">
      <t>シサン</t>
    </rPh>
    <rPh sb="130" eb="132">
      <t>ゲンカ</t>
    </rPh>
    <rPh sb="132" eb="134">
      <t>ショウキャク</t>
    </rPh>
    <rPh sb="134" eb="135">
      <t>リツ</t>
    </rPh>
    <rPh sb="136" eb="137">
      <t>アタイ</t>
    </rPh>
    <rPh sb="138" eb="139">
      <t>オオ</t>
    </rPh>
    <rPh sb="150" eb="151">
      <t>シ</t>
    </rPh>
    <rPh sb="152" eb="154">
      <t>ザイセイ</t>
    </rPh>
    <rPh sb="154" eb="156">
      <t>ジョウキョウ</t>
    </rPh>
    <rPh sb="163" eb="164">
      <t>カンガ</t>
    </rPh>
    <rPh sb="168" eb="171">
      <t>ケイカクテキ</t>
    </rPh>
    <rPh sb="172" eb="174">
      <t>シセツ</t>
    </rPh>
    <rPh sb="175" eb="177">
      <t>コウシン</t>
    </rPh>
    <rPh sb="178" eb="181">
      <t>トウハイゴウ</t>
    </rPh>
    <rPh sb="182" eb="183">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</si>
  <si>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</si>
  <si>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</si>
  <si>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</si>
  <si>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</si>
  <si>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</si>
  <si>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</si>
  <si>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減少傾向となっているが、これは新幹線駅前開発に係る起債事業が落ち着いた影響と考えられる。引き続き起債の発行には慎重になり、将来負担比率についても、低い値で推移できるような財政運営に努める。</t>
    <rPh sb="1" eb="3">
      <t>ジッシツ</t>
    </rPh>
    <rPh sb="3" eb="6">
      <t>コウサイヒ</t>
    </rPh>
    <rPh sb="6" eb="8">
      <t>ヒリツ</t>
    </rPh>
    <rPh sb="9" eb="11">
      <t>ルイジ</t>
    </rPh>
    <rPh sb="11" eb="13">
      <t>ダンタイ</t>
    </rPh>
    <rPh sb="14" eb="16">
      <t>ヒカク</t>
    </rPh>
    <rPh sb="18" eb="19">
      <t>ヒク</t>
    </rPh>
    <rPh sb="20" eb="22">
      <t>スイジュン</t>
    </rPh>
    <rPh sb="26" eb="28">
      <t>ゲンショウ</t>
    </rPh>
    <rPh sb="28" eb="30">
      <t>ケイコウ</t>
    </rPh>
    <rPh sb="41" eb="44">
      <t>シンカンセン</t>
    </rPh>
    <rPh sb="44" eb="46">
      <t>エキマエ</t>
    </rPh>
    <rPh sb="46" eb="48">
      <t>カイハツ</t>
    </rPh>
    <rPh sb="49" eb="50">
      <t>カカ</t>
    </rPh>
    <rPh sb="51" eb="53">
      <t>キサイ</t>
    </rPh>
    <rPh sb="53" eb="55">
      <t>ジギョウ</t>
    </rPh>
    <rPh sb="56" eb="57">
      <t>オ</t>
    </rPh>
    <rPh sb="58" eb="59">
      <t>ツ</t>
    </rPh>
    <rPh sb="61" eb="63">
      <t>エイキョウ</t>
    </rPh>
    <rPh sb="64" eb="65">
      <t>カンガ</t>
    </rPh>
    <rPh sb="70" eb="71">
      <t>ヒ</t>
    </rPh>
    <rPh sb="72" eb="73">
      <t>ツヅ</t>
    </rPh>
    <rPh sb="74" eb="76">
      <t>キサイ</t>
    </rPh>
    <rPh sb="77" eb="79">
      <t>ハッコウ</t>
    </rPh>
    <rPh sb="81" eb="83">
      <t>シンチョウ</t>
    </rPh>
    <rPh sb="87" eb="89">
      <t>ショウライ</t>
    </rPh>
    <rPh sb="89" eb="91">
      <t>フタン</t>
    </rPh>
    <rPh sb="91" eb="93">
      <t>ヒリツ</t>
    </rPh>
    <rPh sb="99" eb="100">
      <t>ヒク</t>
    </rPh>
    <rPh sb="101" eb="102">
      <t>アタイ</t>
    </rPh>
    <rPh sb="103" eb="105">
      <t>スイイ</t>
    </rPh>
    <rPh sb="111" eb="113">
      <t>ザイセイ</t>
    </rPh>
    <rPh sb="113" eb="115">
      <t>ウンエイ</t>
    </rPh>
    <rPh sb="116" eb="117">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</si>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</sst>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83280</c:v>
                </c:pt>
                <c:pt idx="4">
                  <c:v>88968</c:v>
                </c:pt>
              </c:numCache>
            </c:numRef>
          </c:val>
          <c:smooth val="0"/>
          <c:extLst>
            <c:ext xmlns:c16="http://schemas.microsoft.com/office/drawing/2014/chart" uri="{C3380CC4-5D6E-409C-BE32-E72D297353CC}">
              <c16:uniqueId val="{00000000-6294-4930-A6A1-690F8F3999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91589</c:v>
                </c:pt>
                <c:pt idx="1">
                  <c:v>89039</c:v>
                </c:pt>
                <c:pt idx="2">
                  <c:v>44145</c:v>
                </c:pt>
                <c:pt idx="3">
                  <c:v>44749</c:v>
                </c:pt>
                <c:pt idx="4">
                  <c:v>55160</c:v>
                </c:pt>
              </c:numCache>
            </c:numRef>
          </c:val>
          <c:smooth val="0"/>
          <c:extLst>
            <c:ext xmlns:c16="http://schemas.microsoft.com/office/drawing/2014/chart" uri="{C3380CC4-5D6E-409C-BE32-E72D297353CC}">
              <c16:uniqueId val="{00000001-6294-4930-A6A1-690F8F39991E}"/>
            </c:ext>
          </c:extLst>
        </c:ser>
        <c:dLbls>
          <c:showLegendKey val="0"/>
          <c:showVal val="0"/>
          <c:showCatName val="0"/>
          <c:showSerName val="0"/>
          <c:showPercent val="0"/>
          <c:showBubbleSize val="0"/>
        </c:dLbls>
        <c:marker val="1"/>
        <c:smooth val="0"/>
        <c:axId val="259764016"/>
        <c:axId val="259764408"/>
      </c:lineChart>
      <c:catAx>
        <c:axId val="259764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764408"/>
        <c:crosses val="autoZero"/>
        <c:auto val="1"/>
        <c:lblAlgn val="ctr"/>
        <c:lblOffset val="100"/>
        <c:tickLblSkip val="1"/>
        <c:tickMarkSkip val="1"/>
        <c:noMultiLvlLbl val="0"/>
      </c:catAx>
      <c:valAx>
        <c:axId val="259764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764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2.59</c:v>
                </c:pt>
                <c:pt idx="1">
                  <c:v>2.62</c:v>
                </c:pt>
                <c:pt idx="2">
                  <c:v>3.2</c:v>
                </c:pt>
                <c:pt idx="3">
                  <c:v>3.71</c:v>
                </c:pt>
                <c:pt idx="4">
                  <c:v>3.98</c:v>
                </c:pt>
              </c:numCache>
            </c:numRef>
          </c:val>
          <c:extLst>
            <c:ext xmlns:c16="http://schemas.microsoft.com/office/drawing/2014/chart" uri="{C3380CC4-5D6E-409C-BE32-E72D297353CC}">
              <c16:uniqueId val="{00000000-7229-43F2-9840-82665096E2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26.62</c:v>
                </c:pt>
                <c:pt idx="1">
                  <c:v>27.87</c:v>
                </c:pt>
                <c:pt idx="2">
                  <c:v>27.82</c:v>
                </c:pt>
                <c:pt idx="3">
                  <c:v>25.69</c:v>
                </c:pt>
                <c:pt idx="4">
                  <c:v>27.51</c:v>
                </c:pt>
              </c:numCache>
            </c:numRef>
          </c:val>
          <c:extLst>
            <c:ext xmlns:c16="http://schemas.microsoft.com/office/drawing/2014/chart" uri="{C3380CC4-5D6E-409C-BE32-E72D297353CC}">
              <c16:uniqueId val="{00000001-7229-43F2-9840-82665096E298}"/>
            </c:ext>
          </c:extLst>
        </c:ser>
        <c:dLbls>
          <c:showLegendKey val="0"/>
          <c:showVal val="0"/>
          <c:showCatName val="0"/>
          <c:showSerName val="0"/>
          <c:showPercent val="0"/>
          <c:showBubbleSize val="0"/>
        </c:dLbls>
        <c:gapWidth val="250"/>
        <c:overlap val="100"/>
        <c:axId val="336286208"/>
        <c:axId val="33628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-1.24</c:v>
                </c:pt>
                <c:pt idx="1">
                  <c:v>-0.09</c:v>
                </c:pt>
                <c:pt idx="2">
                  <c:v>-0.08</c:v>
                </c:pt>
                <c:pt idx="3">
                  <c:v>-3.63</c:v>
                </c:pt>
                <c:pt idx="4">
                  <c:v>0.14000000000000001</c:v>
                </c:pt>
              </c:numCache>
            </c:numRef>
          </c:val>
          <c:smooth val="0"/>
          <c:extLst>
            <c:ext xmlns:c16="http://schemas.microsoft.com/office/drawing/2014/chart" uri="{C3380CC4-5D6E-409C-BE32-E72D297353CC}">
              <c16:uniqueId val="{00000002-7229-43F2-9840-82665096E298}"/>
            </c:ext>
          </c:extLst>
        </c:ser>
        <c:dLbls>
          <c:showLegendKey val="0"/>
          <c:showVal val="0"/>
          <c:showCatName val="0"/>
          <c:showSerName val="0"/>
          <c:showPercent val="0"/>
          <c:showBubbleSize val="0"/>
        </c:dLbls>
        <c:marker val="1"/>
        <c:smooth val="0"/>
        <c:axId val="336286208"/>
        <c:axId val="336286992"/>
      </c:lineChart>
      <c:catAx>
        <c:axId val="33628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286992"/>
        <c:crosses val="autoZero"/>
        <c:auto val="1"/>
        <c:lblAlgn val="ctr"/>
        <c:lblOffset val="100"/>
        <c:tickLblSkip val="1"/>
        <c:tickMarkSkip val="1"/>
        <c:noMultiLvlLbl val="0"/>
      </c:catAx>
      <c:valAx>
        <c:axId val="33628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8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0</c:v>
                </c:pt>
                <c:pt idx="7">
                  <c:v>0</c:v>
                </c:pt>
                <c:pt idx="8">
                  <c:v>#N/A</c:v>
                </c:pt>
                <c:pt idx="9">
                  <c:v>0</c:v>
                </c:pt>
              </c:numCache>
            </c:numRef>
          </c:val>
          <c:extLst>
            <c:ext xmlns:c16="http://schemas.microsoft.com/office/drawing/2014/chart" uri="{C3380CC4-5D6E-409C-BE32-E72D297353CC}">
              <c16:uniqueId val="{00000000-EE61-456A-89B7-5AB4875A21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61-456A-89B7-5AB4875A2124}"/>
            </c:ext>
          </c:extLst>
        </c:ser>
        <c:ser>
          <c:idx val="2"/>
          <c:order val="2"/>
          <c:tx>
            <c:strRef>
              <c:f>データシート!$A$29</c:f>
              <c:strCache>
                <c:ptCount val="1"/>
                <c:pt idx="0">
                  <c:v>土地区画整理事業特別会計(普通会計)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EE61-456A-89B7-5AB4875A212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EE61-456A-89B7-5AB4875A2124}"/>
            </c:ext>
          </c:extLst>
        </c:ser>
        <c:ser>
          <c:idx val="4"/>
          <c:order val="4"/>
          <c:tx>
            <c:strRef>
              <c:f>データシート!$A$31</c:f>
              <c:strCache>
                <c:ptCount val="1"/>
                <c:pt idx="0">
                  <c:v>渡島公平委員会特別会計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61-456A-89B7-5AB4875A212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0.09</c:v>
                </c:pt>
                <c:pt idx="4">
                  <c:v>#N/A</c:v>
                </c:pt>
                <c:pt idx="5">
                  <c:v>0.17</c:v>
                </c:pt>
                <c:pt idx="6">
                  <c:v>#N/A</c:v>
                </c:pt>
                <c:pt idx="7">
                  <c:v>0.22</c:v>
                </c:pt>
                <c:pt idx="8">
                  <c:v>#N/A</c:v>
                </c:pt>
                <c:pt idx="9">
                  <c:v>0.25</c:v>
                </c:pt>
              </c:numCache>
            </c:numRef>
          </c:val>
          <c:extLst>
            <c:ext xmlns:c16="http://schemas.microsoft.com/office/drawing/2014/chart" uri="{C3380CC4-5D6E-409C-BE32-E72D297353CC}">
              <c16:uniqueId val="{00000005-EE61-456A-89B7-5AB4875A212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0.15</c:v>
                </c:pt>
                <c:pt idx="4">
                  <c:v>0.25</c:v>
                </c:pt>
                <c:pt idx="5">
                  <c:v>#N/A</c:v>
                </c:pt>
                <c:pt idx="6">
                  <c:v>#N/A</c:v>
                </c:pt>
                <c:pt idx="7">
                  <c:v>1.1299999999999999</c:v>
                </c:pt>
                <c:pt idx="8">
                  <c:v>#N/A</c:v>
                </c:pt>
                <c:pt idx="9">
                  <c:v>0.87</c:v>
                </c:pt>
              </c:numCache>
            </c:numRef>
          </c:val>
          <c:extLst>
            <c:ext xmlns:c16="http://schemas.microsoft.com/office/drawing/2014/chart" uri="{C3380CC4-5D6E-409C-BE32-E72D297353CC}">
              <c16:uniqueId val="{00000006-EE61-456A-89B7-5AB4875A212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3.57</c:v>
                </c:pt>
                <c:pt idx="1">
                  <c:v>#N/A</c:v>
                </c:pt>
                <c:pt idx="2">
                  <c:v>3.91</c:v>
                </c:pt>
                <c:pt idx="3">
                  <c:v>#N/A</c:v>
                </c:pt>
                <c:pt idx="4">
                  <c:v>3.82</c:v>
                </c:pt>
                <c:pt idx="5">
                  <c:v>#N/A</c:v>
                </c:pt>
                <c:pt idx="6">
                  <c:v>#N/A</c:v>
                </c:pt>
                <c:pt idx="7">
                  <c:v>0.81</c:v>
                </c:pt>
                <c:pt idx="8">
                  <c:v>#N/A</c:v>
                </c:pt>
                <c:pt idx="9">
                  <c:v>1.62</c:v>
                </c:pt>
              </c:numCache>
            </c:numRef>
          </c:val>
          <c:extLst>
            <c:ext xmlns:c16="http://schemas.microsoft.com/office/drawing/2014/chart" uri="{C3380CC4-5D6E-409C-BE32-E72D297353CC}">
              <c16:uniqueId val="{00000007-EE61-456A-89B7-5AB4875A21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1.83</c:v>
                </c:pt>
                <c:pt idx="2">
                  <c:v>#N/A</c:v>
                </c:pt>
                <c:pt idx="3">
                  <c:v>1.75</c:v>
                </c:pt>
                <c:pt idx="4">
                  <c:v>#N/A</c:v>
                </c:pt>
                <c:pt idx="5">
                  <c:v>2.0099999999999998</c:v>
                </c:pt>
                <c:pt idx="6">
                  <c:v>#N/A</c:v>
                </c:pt>
                <c:pt idx="7">
                  <c:v>2.4500000000000002</c:v>
                </c:pt>
                <c:pt idx="8">
                  <c:v>#N/A</c:v>
                </c:pt>
                <c:pt idx="9">
                  <c:v>2.5</c:v>
                </c:pt>
              </c:numCache>
            </c:numRef>
          </c:val>
          <c:extLst>
            <c:ext xmlns:c16="http://schemas.microsoft.com/office/drawing/2014/chart" uri="{C3380CC4-5D6E-409C-BE32-E72D297353CC}">
              <c16:uniqueId val="{00000008-EE61-456A-89B7-5AB4875A21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c:v>
                </c:pt>
                <c:pt idx="2">
                  <c:v>#N/A</c:v>
                </c:pt>
                <c:pt idx="3">
                  <c:v>2.6</c:v>
                </c:pt>
                <c:pt idx="4">
                  <c:v>#N/A</c:v>
                </c:pt>
                <c:pt idx="5">
                  <c:v>3.18</c:v>
                </c:pt>
                <c:pt idx="6">
                  <c:v>#N/A</c:v>
                </c:pt>
                <c:pt idx="7">
                  <c:v>3.7</c:v>
                </c:pt>
                <c:pt idx="8">
                  <c:v>#N/A</c:v>
                </c:pt>
                <c:pt idx="9">
                  <c:v>3.96</c:v>
                </c:pt>
              </c:numCache>
            </c:numRef>
          </c:val>
          <c:extLst>
            <c:ext xmlns:c16="http://schemas.microsoft.com/office/drawing/2014/chart" uri="{C3380CC4-5D6E-409C-BE32-E72D297353CC}">
              <c16:uniqueId val="{00000009-EE61-456A-89B7-5AB4875A2124}"/>
            </c:ext>
          </c:extLst>
        </c:ser>
        <c:dLbls>
          <c:showLegendKey val="0"/>
          <c:showVal val="0"/>
          <c:showCatName val="0"/>
          <c:showSerName val="0"/>
          <c:showPercent val="0"/>
          <c:showBubbleSize val="0"/>
        </c:dLbls>
        <c:gapWidth val="150"/>
        <c:overlap val="100"/>
        <c:axId val="336288168"/>
        <c:axId val="336285816"/>
      </c:barChart>
      <c:catAx>
        <c:axId val="33628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285816"/>
        <c:crosses val="autoZero"/>
        <c:auto val="1"/>
        <c:lblAlgn val="ctr"/>
        <c:lblOffset val="100"/>
        <c:tickLblSkip val="1"/>
        <c:tickMarkSkip val="1"/>
        <c:noMultiLvlLbl val="0"/>
      </c:catAx>
      <c:valAx>
        <c:axId val="33628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88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2139</c:v>
                </c:pt>
                <c:pt idx="5">
                  <c:v>2248</c:v>
                </c:pt>
                <c:pt idx="8">
                  <c:v>2304</c:v>
                </c:pt>
                <c:pt idx="11">
                  <c:v>2310</c:v>
                </c:pt>
                <c:pt idx="14">
                  <c:v>2260</c:v>
                </c:pt>
              </c:numCache>
            </c:numRef>
          </c:val>
          <c:extLst>
            <c:ext xmlns:c16="http://schemas.microsoft.com/office/drawing/2014/chart" uri="{C3380CC4-5D6E-409C-BE32-E72D297353CC}">
              <c16:uniqueId val="{00000000-9302-4ED5-820F-CE19BE915A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02-4ED5-820F-CE19BE915A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79</c:v>
                </c:pt>
                <c:pt idx="3">
                  <c:v>32</c:v>
                </c:pt>
                <c:pt idx="6">
                  <c:v>67</c:v>
                </c:pt>
                <c:pt idx="9">
                  <c:v>72</c:v>
                </c:pt>
                <c:pt idx="12">
                  <c:v>53</c:v>
                </c:pt>
              </c:numCache>
            </c:numRef>
          </c:val>
          <c:extLst>
            <c:ext xmlns:c16="http://schemas.microsoft.com/office/drawing/2014/chart" uri="{C3380CC4-5D6E-409C-BE32-E72D297353CC}">
              <c16:uniqueId val="{00000002-9302-4ED5-820F-CE19BE915A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139</c:v>
                </c:pt>
                <c:pt idx="3">
                  <c:v>105</c:v>
                </c:pt>
                <c:pt idx="6">
                  <c:v>164</c:v>
                </c:pt>
                <c:pt idx="9">
                  <c:v>159</c:v>
                </c:pt>
                <c:pt idx="12">
                  <c:v>132</c:v>
                </c:pt>
              </c:numCache>
            </c:numRef>
          </c:val>
          <c:extLst>
            <c:ext xmlns:c16="http://schemas.microsoft.com/office/drawing/2014/chart" uri="{C3380CC4-5D6E-409C-BE32-E72D297353CC}">
              <c16:uniqueId val="{00000003-9302-4ED5-820F-CE19BE915A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386</c:v>
                </c:pt>
                <c:pt idx="3">
                  <c:v>375</c:v>
                </c:pt>
                <c:pt idx="6">
                  <c:v>390</c:v>
                </c:pt>
                <c:pt idx="9">
                  <c:v>360</c:v>
                </c:pt>
                <c:pt idx="12">
                  <c:v>348</c:v>
                </c:pt>
              </c:numCache>
            </c:numRef>
          </c:val>
          <c:extLst>
            <c:ext xmlns:c16="http://schemas.microsoft.com/office/drawing/2014/chart" uri="{C3380CC4-5D6E-409C-BE32-E72D297353CC}">
              <c16:uniqueId val="{00000004-9302-4ED5-820F-CE19BE915A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02-4ED5-820F-CE19BE915A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02-4ED5-820F-CE19BE915A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2370</c:v>
                </c:pt>
                <c:pt idx="3">
                  <c:v>2336</c:v>
                </c:pt>
                <c:pt idx="6">
                  <c:v>2362</c:v>
                </c:pt>
                <c:pt idx="9">
                  <c:v>2285</c:v>
                </c:pt>
                <c:pt idx="12">
                  <c:v>2165</c:v>
                </c:pt>
              </c:numCache>
            </c:numRef>
          </c:val>
          <c:extLst>
            <c:ext xmlns:c16="http://schemas.microsoft.com/office/drawing/2014/chart" uri="{C3380CC4-5D6E-409C-BE32-E72D297353CC}">
              <c16:uniqueId val="{00000007-9302-4ED5-820F-CE19BE915A48}"/>
            </c:ext>
          </c:extLst>
        </c:ser>
        <c:dLbls>
          <c:showLegendKey val="0"/>
          <c:showVal val="0"/>
          <c:showCatName val="0"/>
          <c:showSerName val="0"/>
          <c:showPercent val="0"/>
          <c:showBubbleSize val="0"/>
        </c:dLbls>
        <c:gapWidth val="100"/>
        <c:overlap val="100"/>
        <c:axId val="336290912"/>
        <c:axId val="336292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835</c:v>
                </c:pt>
                <c:pt idx="2">
                  <c:v>#N/A</c:v>
                </c:pt>
                <c:pt idx="3">
                  <c:v>#N/A</c:v>
                </c:pt>
                <c:pt idx="4">
                  <c:v>600</c:v>
                </c:pt>
                <c:pt idx="5">
                  <c:v>#N/A</c:v>
                </c:pt>
                <c:pt idx="6">
                  <c:v>#N/A</c:v>
                </c:pt>
                <c:pt idx="7">
                  <c:v>679</c:v>
                </c:pt>
                <c:pt idx="8">
                  <c:v>#N/A</c:v>
                </c:pt>
                <c:pt idx="9">
                  <c:v>#N/A</c:v>
                </c:pt>
                <c:pt idx="10">
                  <c:v>566</c:v>
                </c:pt>
                <c:pt idx="11">
                  <c:v>#N/A</c:v>
                </c:pt>
                <c:pt idx="12">
                  <c:v>#N/A</c:v>
                </c:pt>
                <c:pt idx="13">
                  <c:v>438</c:v>
                </c:pt>
                <c:pt idx="14">
                  <c:v>#N/A</c:v>
                </c:pt>
              </c:numCache>
            </c:numRef>
          </c:val>
          <c:smooth val="0"/>
          <c:extLst>
            <c:ext xmlns:c16="http://schemas.microsoft.com/office/drawing/2014/chart" uri="{C3380CC4-5D6E-409C-BE32-E72D297353CC}">
              <c16:uniqueId val="{00000008-9302-4ED5-820F-CE19BE915A48}"/>
            </c:ext>
          </c:extLst>
        </c:ser>
        <c:dLbls>
          <c:showLegendKey val="0"/>
          <c:showVal val="0"/>
          <c:showCatName val="0"/>
          <c:showSerName val="0"/>
          <c:showPercent val="0"/>
          <c:showBubbleSize val="0"/>
        </c:dLbls>
        <c:marker val="1"/>
        <c:smooth val="0"/>
        <c:axId val="336290912"/>
        <c:axId val="336292872"/>
      </c:lineChart>
      <c:catAx>
        <c:axId val="3362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292872"/>
        <c:crosses val="autoZero"/>
        <c:auto val="1"/>
        <c:lblAlgn val="ctr"/>
        <c:lblOffset val="100"/>
        <c:tickLblSkip val="1"/>
        <c:tickMarkSkip val="1"/>
        <c:noMultiLvlLbl val="0"/>
      </c:catAx>
      <c:valAx>
        <c:axId val="336292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9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19572</c:v>
                </c:pt>
                <c:pt idx="5">
                  <c:v>19570</c:v>
                </c:pt>
                <c:pt idx="8">
                  <c:v>18778</c:v>
                </c:pt>
                <c:pt idx="11">
                  <c:v>18201</c:v>
                </c:pt>
                <c:pt idx="14">
                  <c:v>17598</c:v>
                </c:pt>
              </c:numCache>
            </c:numRef>
          </c:val>
          <c:extLst>
            <c:ext xmlns:c16="http://schemas.microsoft.com/office/drawing/2014/chart" uri="{C3380CC4-5D6E-409C-BE32-E72D297353CC}">
              <c16:uniqueId val="{00000000-B4DB-48AC-8814-CE5FE7CA53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2233</c:v>
                </c:pt>
                <c:pt idx="5">
                  <c:v>2087</c:v>
                </c:pt>
                <c:pt idx="8">
                  <c:v>1968</c:v>
                </c:pt>
                <c:pt idx="11">
                  <c:v>1769</c:v>
                </c:pt>
                <c:pt idx="14">
                  <c:v>1604</c:v>
                </c:pt>
              </c:numCache>
            </c:numRef>
          </c:val>
          <c:extLst>
            <c:ext xmlns:c16="http://schemas.microsoft.com/office/drawing/2014/chart" uri="{C3380CC4-5D6E-409C-BE32-E72D297353CC}">
              <c16:uniqueId val="{00000001-B4DB-48AC-8814-CE5FE7CA53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9943</c:v>
                </c:pt>
                <c:pt idx="5">
                  <c:v>10461</c:v>
                </c:pt>
                <c:pt idx="8">
                  <c:v>10670</c:v>
                </c:pt>
                <c:pt idx="11">
                  <c:v>10404</c:v>
                </c:pt>
                <c:pt idx="14">
                  <c:v>11068</c:v>
                </c:pt>
              </c:numCache>
            </c:numRef>
          </c:val>
          <c:extLst>
            <c:ext xmlns:c16="http://schemas.microsoft.com/office/drawing/2014/chart" uri="{C3380CC4-5D6E-409C-BE32-E72D297353CC}">
              <c16:uniqueId val="{00000002-B4DB-48AC-8814-CE5FE7CA53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DB-48AC-8814-CE5FE7CA53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DB-48AC-8814-CE5FE7CA53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DB-48AC-8814-CE5FE7CA53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3071</c:v>
                </c:pt>
                <c:pt idx="3">
                  <c:v>2685</c:v>
                </c:pt>
                <c:pt idx="6">
                  <c:v>2602</c:v>
                </c:pt>
                <c:pt idx="9">
                  <c:v>2603</c:v>
                </c:pt>
                <c:pt idx="12">
                  <c:v>2685</c:v>
                </c:pt>
              </c:numCache>
            </c:numRef>
          </c:val>
          <c:extLst>
            <c:ext xmlns:c16="http://schemas.microsoft.com/office/drawing/2014/chart" uri="{C3380CC4-5D6E-409C-BE32-E72D297353CC}">
              <c16:uniqueId val="{00000006-B4DB-48AC-8814-CE5FE7CA53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760</c:v>
                </c:pt>
                <c:pt idx="3">
                  <c:v>622</c:v>
                </c:pt>
                <c:pt idx="6">
                  <c:v>471</c:v>
                </c:pt>
                <c:pt idx="9">
                  <c:v>378</c:v>
                </c:pt>
                <c:pt idx="12">
                  <c:v>323</c:v>
                </c:pt>
              </c:numCache>
            </c:numRef>
          </c:val>
          <c:extLst>
            <c:ext xmlns:c16="http://schemas.microsoft.com/office/drawing/2014/chart" uri="{C3380CC4-5D6E-409C-BE32-E72D297353CC}">
              <c16:uniqueId val="{00000007-B4DB-48AC-8814-CE5FE7CA53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4811</c:v>
                </c:pt>
                <c:pt idx="3">
                  <c:v>4739</c:v>
                </c:pt>
                <c:pt idx="6">
                  <c:v>4146</c:v>
                </c:pt>
                <c:pt idx="9">
                  <c:v>3868</c:v>
                </c:pt>
                <c:pt idx="12">
                  <c:v>3609</c:v>
                </c:pt>
              </c:numCache>
            </c:numRef>
          </c:val>
          <c:extLst>
            <c:ext xmlns:c16="http://schemas.microsoft.com/office/drawing/2014/chart" uri="{C3380CC4-5D6E-409C-BE32-E72D297353CC}">
              <c16:uniqueId val="{00000008-B4DB-48AC-8814-CE5FE7CA53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167</c:v>
                </c:pt>
                <c:pt idx="3">
                  <c:v>438</c:v>
                </c:pt>
                <c:pt idx="6">
                  <c:v>441</c:v>
                </c:pt>
                <c:pt idx="9">
                  <c:v>434</c:v>
                </c:pt>
                <c:pt idx="12">
                  <c:v>28</c:v>
                </c:pt>
              </c:numCache>
            </c:numRef>
          </c:val>
          <c:extLst>
            <c:ext xmlns:c16="http://schemas.microsoft.com/office/drawing/2014/chart" uri="{C3380CC4-5D6E-409C-BE32-E72D297353CC}">
              <c16:uniqueId val="{00000009-B4DB-48AC-8814-CE5FE7CA53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18820</c:v>
                </c:pt>
                <c:pt idx="3">
                  <c:v>18658</c:v>
                </c:pt>
                <c:pt idx="6">
                  <c:v>17583</c:v>
                </c:pt>
                <c:pt idx="9">
                  <c:v>17365</c:v>
                </c:pt>
                <c:pt idx="12">
                  <c:v>16565</c:v>
                </c:pt>
              </c:numCache>
            </c:numRef>
          </c:val>
          <c:extLst>
            <c:ext xmlns:c16="http://schemas.microsoft.com/office/drawing/2014/chart" uri="{C3380CC4-5D6E-409C-BE32-E72D297353CC}">
              <c16:uniqueId val="{0000000A-B4DB-48AC-8814-CE5FE7CA538C}"/>
            </c:ext>
          </c:extLst>
        </c:ser>
        <c:dLbls>
          <c:showLegendKey val="0"/>
          <c:showVal val="0"/>
          <c:showCatName val="0"/>
          <c:showSerName val="0"/>
          <c:showPercent val="0"/>
          <c:showBubbleSize val="0"/>
        </c:dLbls>
        <c:gapWidth val="100"/>
        <c:overlap val="100"/>
        <c:axId val="336292088"/>
        <c:axId val="336286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4DB-48AC-8814-CE5FE7CA538C}"/>
            </c:ext>
          </c:extLst>
        </c:ser>
        <c:dLbls>
          <c:showLegendKey val="0"/>
          <c:showVal val="0"/>
          <c:showCatName val="0"/>
          <c:showSerName val="0"/>
          <c:showPercent val="0"/>
          <c:showBubbleSize val="0"/>
        </c:dLbls>
        <c:marker val="1"/>
        <c:smooth val="0"/>
        <c:axId val="336292088"/>
        <c:axId val="336286600"/>
      </c:lineChart>
      <c:catAx>
        <c:axId val="33629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286600"/>
        <c:crosses val="autoZero"/>
        <c:auto val="1"/>
        <c:lblAlgn val="ctr"/>
        <c:lblOffset val="100"/>
        <c:tickLblSkip val="1"/>
        <c:tickMarkSkip val="1"/>
        <c:noMultiLvlLbl val="0"/>
      </c:catAx>
      <c:valAx>
        <c:axId val="33628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9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3537</c:v>
                </c:pt>
                <c:pt idx="1">
                  <c:v>3225</c:v>
                </c:pt>
                <c:pt idx="2">
                  <c:v>3443</c:v>
                </c:pt>
              </c:numCache>
            </c:numRef>
          </c:val>
          <c:extLst>
            <c:ext xmlns:c16="http://schemas.microsoft.com/office/drawing/2014/chart" uri="{C3380CC4-5D6E-409C-BE32-E72D297353CC}">
              <c16:uniqueId val="{00000000-0E2F-4482-A82E-A41AB14BD0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917</c:v>
                </c:pt>
                <c:pt idx="1">
                  <c:v>919</c:v>
                </c:pt>
                <c:pt idx="2">
                  <c:v>921</c:v>
                </c:pt>
              </c:numCache>
            </c:numRef>
          </c:val>
          <c:extLst>
            <c:ext xmlns:c16="http://schemas.microsoft.com/office/drawing/2014/chart" uri="{C3380CC4-5D6E-409C-BE32-E72D297353CC}">
              <c16:uniqueId val="{00000001-0E2F-4482-A82E-A41AB14BD0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7395</c:v>
                </c:pt>
                <c:pt idx="1">
                  <c:v>7377</c:v>
                </c:pt>
                <c:pt idx="2">
                  <c:v>6414</c:v>
                </c:pt>
              </c:numCache>
            </c:numRef>
          </c:val>
          <c:extLst>
            <c:ext xmlns:c16="http://schemas.microsoft.com/office/drawing/2014/chart" uri="{C3380CC4-5D6E-409C-BE32-E72D297353CC}">
              <c16:uniqueId val="{00000002-0E2F-4482-A82E-A41AB14BD054}"/>
            </c:ext>
          </c:extLst>
        </c:ser>
        <c:dLbls>
          <c:showLegendKey val="0"/>
          <c:showVal val="0"/>
          <c:showCatName val="0"/>
          <c:showSerName val="0"/>
          <c:showPercent val="0"/>
          <c:showBubbleSize val="0"/>
        </c:dLbls>
        <c:gapWidth val="120"/>
        <c:overlap val="100"/>
        <c:axId val="336288952"/>
        <c:axId val="336289344"/>
      </c:barChart>
      <c:catAx>
        <c:axId val="336288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6289344"/>
        <c:crosses val="autoZero"/>
        <c:auto val="1"/>
        <c:lblAlgn val="ctr"/>
        <c:lblOffset val="100"/>
        <c:tickLblSkip val="1"/>
        <c:tickMarkSkip val="1"/>
        <c:noMultiLvlLbl val="0"/>
      </c:catAx>
      <c:valAx>
        <c:axId val="336289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6288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{0B6834F2-9BA6-4C6E-92AA-4D1309FA97B8}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E1E-4639-BCCD-FE8CB786C9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{4851A373-D481-4642-87DC-9FCC4FB69F63}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1E-4639-BCCD-FE8CB786C9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{A4F9B5F6-DCFC-4B94-B47F-2F8F407192A9}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1E-4639-BCCD-FE8CB786C9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{EAD1C7A1-9F4C-4728-88DA-A7BFC8E877D3}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1E-4639-BCCD-FE8CB786C9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{9CC44941-8244-44DE-919B-D5090FCD091E}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1E-4639-BCCD-FE8CB786C9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{776F8A6A-9D11-4A31-B0CC-B76EDBECD78A}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E1E-4639-BCCD-FE8CB786C9D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{3502811E-AD10-4B17-8324-AC915514BA8C}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E1E-4639-BCCD-FE8CB786C9D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{B289D060-17DD-4668-9FDA-35F8CE44F563}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E1E-4639-BCCD-FE8CB786C9D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{29423203-11D6-488D-AEA5-266B88F3B026}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E1E-4639-BCCD-FE8CB786C9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50.7</c:v>
                </c:pt>
                <c:pt idx="24">
                  <c:v>49.2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1E-4639-BCCD-FE8CB786C9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{D08E2CF1-90A1-407C-80F4-1AA4D028DA16}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E1E-4639-BCCD-FE8CB786C9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{A1DB3BF6-2C94-43E0-A9FF-7DD50AC8F279}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1E-4639-BCCD-FE8CB786C9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{9BB2929D-88B3-478D-BA27-5530D8BF1689}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1E-4639-BCCD-FE8CB786C9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{954E1708-5563-48EB-90AD-BC2C85DFE2AB}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1E-4639-BCCD-FE8CB786C9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{909F4B88-0D13-44E9-842F-539B51DF65E5}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1E-4639-BCCD-FE8CB786C9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{40478D94-2EC0-472D-A47B-AEC8CC30BC2C}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E1E-4639-BCCD-FE8CB786C9D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{F4108344-CE99-43B4-A045-AC01E143A86C}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E1E-4639-BCCD-FE8CB786C9D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{A586B728-9DB8-4330-8D04-F88798D09C0D}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E1E-4639-BCCD-FE8CB786C9D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{15B9FE7A-E19E-44C7-AB61-A2350B1EC602}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E1E-4639-BCCD-FE8CB786C9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58.3</c:v>
                </c:pt>
              </c:numCache>
            </c:numRef>
          </c:xVal>
          <c:yVal>
            <c:numRef>
              <c:f>公会計指標分析・財政指標組合せ分析表!$BP$55:$DC$55</c:f>
              <c:numCache>
                <c:formatCode>#,##0.0;"▲ "#,##0.0</c:formatCode>
                <c:ptCount val="40"/>
                <c:pt idx="16">
                  <c:v>41.5</c:v>
                </c:pt>
                <c:pt idx="24">
                  <c:v>54.6</c:v>
                </c:pt>
              </c:numCache>
            </c:numRef>
          </c:yVal>
          <c:smooth val="0"/>
          <c:extLst>
            <c:ext xmlns:c16="http://schemas.microsoft.com/office/drawing/2014/chart" uri="{C3380CC4-5D6E-409C-BE32-E72D297353CC}">
              <c16:uniqueId val="{00000013-9E1E-4639-BCCD-FE8CB786C9D5}"/>
            </c:ext>
          </c:extLst>
        </c:ser>
        <c:dLbls>
          <c:showLegendKey val="0"/>
          <c:showVal val="1"/>
          <c:showCatName val="0"/>
          <c:showSerName val="0"/>
          <c:showPercent val="0"/>
          <c:showBubbleSize val="0"/>
        </c:dLbls>
        <c:axId val="336290520"/>
        <c:axId val="336290128"/>
      </c:scatterChart>
      <c:valAx>
        <c:axId val="336290520"/>
        <c:scaling>
          <c:orientation val="minMax"/>
          <c:max val="58.5"/>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290128"/>
        <c:crosses val="autoZero"/>
        <c:crossBetween val="midCat"/>
      </c:valAx>
      <c:valAx>
        <c:axId val="336290128"/>
        <c:scaling>
          <c:orientation val="minMax"/>
          <c:max val="5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290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{18D98592-EB5A-478C-91D2-C9C00E69BBA5}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561-4B73-B9E4-EB5EB7DBDA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{B3062373-D96F-4DF0-BA14-66441FEB7391}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61-4B73-B9E4-EB5EB7DBDA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{28A0D832-5884-4EF5-ABBB-D99FACBB6C90}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61-4B73-B9E4-EB5EB7DBDA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{8049C8C3-A0C5-4476-BDD7-EEB92F9A3DE2}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61-4B73-B9E4-EB5EB7DBDA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{1B0B4258-95B3-435C-A4E3-78310CEB98CA}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61-4B73-B9E4-EB5EB7DBDA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{102375DB-CBCB-4E2C-B9F2-2EC65E46446B}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561-4B73-B9E4-EB5EB7DBDA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{591D9FDA-1F48-45DC-9164-04EFBBD0AD87}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561-4B73-B9E4-EB5EB7DBDA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{A59FB915-F284-4DD4-A12A-E07EA3A85F17}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561-4B73-B9E4-EB5EB7DBDA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{8665C4FD-20E3-4AA0-94AA-4BF8FDE430A2}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561-4B73-B9E4-EB5EB7DBDA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7.3</c:v>
                </c:pt>
                <c:pt idx="16">
                  <c:v>6.7</c:v>
                </c:pt>
                <c:pt idx="24">
                  <c:v>5.8</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61-4B73-B9E4-EB5EB7DBDA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{EBE5C9EE-044A-4B5F-A11A-C608E20BDE05}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561-4B73-B9E4-EB5EB7DBDA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{380BF17A-6961-482A-8CB6-8DB9BD7318A9}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61-4B73-B9E4-EB5EB7DBDA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{FCCC05C2-EB12-4862-B19B-99D4628B5A4E}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61-4B73-B9E4-EB5EB7DBDA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{0DA37B67-3D5E-482E-ABBB-40462E454CBB}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61-4B73-B9E4-EB5EB7DBDA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{2AE67381-D6EA-444F-A9E7-30B43ADCA54E}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61-4B73-B9E4-EB5EB7DBDA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{B49C3055-D72B-4B40-9E78-C38E12DEADE5}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561-4B73-B9E4-EB5EB7DBDA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{5729E18E-E020-4329-AC65-804DCF6A996F}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561-4B73-B9E4-EB5EB7DBDAE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{F2DB6CCD-04BF-490B-81AB-2B93CD3E62F5}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561-4B73-B9E4-EB5EB7DBDAE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{A43C76E5-72EF-413F-82A9-771AC5982BEE}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561-4B73-B9E4-EB5EB7DBDA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10</c:v>
                </c:pt>
                <c:pt idx="32">
                  <c:v>9.8000000000000007</c:v>
                </c:pt>
              </c:numCache>
            </c:numRef>
          </c:xVal>
          <c:yVal>
            <c:numRef>
              <c:f>公会計指標分析・財政指標組合せ分析表!$BP$77:$DC$77</c:f>
              <c:numCache>
                <c:formatCode>#,##0.0;"▲ "#,##0.0</c:formatCode>
                <c:ptCount val="40"/>
                <c:pt idx="0">
                  <c:v>65.3</c:v>
                </c:pt>
                <c:pt idx="8">
                  <c:v>60.8</c:v>
                </c:pt>
                <c:pt idx="16">
                  <c:v>41.5</c:v>
                </c:pt>
                <c:pt idx="24">
                  <c:v>54.6</c:v>
                </c:pt>
                <c:pt idx="32">
                  <c:v>53.2</c:v>
                </c:pt>
              </c:numCache>
            </c:numRef>
          </c:yVal>
          <c:smooth val="0"/>
          <c:extLst>
            <c:ext xmlns:c16="http://schemas.microsoft.com/office/drawing/2014/chart" uri="{C3380CC4-5D6E-409C-BE32-E72D297353CC}">
              <c16:uniqueId val="{00000013-C561-4B73-B9E4-EB5EB7DBDAE1}"/>
            </c:ext>
          </c:extLst>
        </c:ser>
        <c:dLbls>
          <c:showLegendKey val="0"/>
          <c:showVal val="1"/>
          <c:showCatName val="0"/>
          <c:showSerName val="0"/>
          <c:showPercent val="0"/>
          <c:showBubbleSize val="0"/>
        </c:dLbls>
        <c:axId val="336292480"/>
        <c:axId val="346002280"/>
      </c:scatterChart>
      <c:valAx>
        <c:axId val="336292480"/>
        <c:scaling>
          <c:orientation val="minMax"/>
          <c:max val="12.2"/>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6002280"/>
        <c:crosses val="autoZero"/>
        <c:crossBetween val="midCat"/>
      </c:valAx>
      <c:valAx>
        <c:axId val="346002280"/>
        <c:scaling>
          <c:orientation val="minMax"/>
          <c:max val="7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292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算入公債費の増加により、実質公債費比率の分子は漸減しているが、今後、施設の改修・更新事業や運動公園拡充などの合併特例事業による公債費負担の増大があることから、財政運営を圧迫しないよう更なる行財政改革を推進し、現行水準の維持に努める必要があ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将来負担額は公債費現在高の減少により減少傾向にあるが、充当可能財源等は充当可能基金の増加、基準財政需要額算入見込額の減少により、将来負担比率の分子は概ね横ばいとなっている。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今後、施設の改修・更新事業や運動公園拡充などの合併特例事業による公債費負担の増大があることから、財政運営を圧迫しないよう更なる行財政改革を推進し、現行水準の維持に努める必要がある。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決算剰余金処分として財政調整基金に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百万円を積み立てた一方、「農業振興対策事業基金」から大野平野地区農業用水再編対策事業をはじめとする農業振興や農業基盤整備事業に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百万円を取り崩したこと、「みらい基金」から新函館北斗駅前への企業立地補助事業や冬季イベント補助事業に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今後、施設の老朽化が進むことが予想されるため、事業の選択と集中の視点をもちながら計画的な基金の積立てを行っていく。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・文教施設整備基金：文教施設整備事業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・公共施設長寿命化整備基金：北斗市における公共施設の長寿命化を図る事業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・文教施設整備基金：浜分小学校大規模改修事業、文化センター冷温水機更新事業、総合体育館屋根改修事業等に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・公共施設長寿命化整備基金：千代田橋改良事業、七重浜駅跨線人道橋補修事業、本郷橋改良事業等に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百万円を取り崩した一方、今後も老朽化する各施設の改修等が見込まれるため新たに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百万円を積み立てた一方、工場等設置補助事業、消防車両等整備事業、茂辺地地区創生事業等に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・文教施設整備基金：英語教育や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教育の充実、学校施設の長寿命化やバリアフリー化等の事業のため、計画的に積立てを行う。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・公共施設長寿命化整備基金：道路や河川、公園、公営住宅等の社会資本について、将来需要を見通した改修や長寿命化対策事業のため、計画的に積立てを行う。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・地域振興基金：人口減少問題に対応する移住・定住促進対策事業や地方創生関連事業のため、計画的に積立てを行う。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本庁舎施設改修事業に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百万円を取り崩した一方、決算剰余金処分として財政調整基金に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災害への備え等のため、現在の規模を維持することを念頭に今後も計画的な積立てを行う予定。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地方債償還が財政を圧迫しないよう、今後も計画的に積立てを行う予定。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46,829
46,648
397.44
22,125,546
21,584,419
497,590
12,514,947
16,564,838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当市では、平成</a:t>
          </a:r>
          <a:r>
            <a:rPr lang="en-US" altLang="ja-JP" sz="1100" b="0" i="0" u="none" strike="noStrike" baseline="0">
              <a:solidFill>
                <a:schemeClr val="dk1"/>
              </a:solidFill>
              <a:latin typeface="+mn-lt"/>
              <a:ea typeface="+mn-ea"/>
              <a:cs typeface="+mn-cs"/>
            </a:rPr>
            <a:t>28</a:t>
          </a:r>
          <a:r>
            <a:rPr lang="ja-JP" altLang="en-US" sz="1100" b="0" i="0" u="none" strike="noStrike" baseline="0">
              <a:solidFill>
                <a:schemeClr val="dk1"/>
              </a:solidFill>
              <a:latin typeface="+mn-lt"/>
              <a:ea typeface="+mn-ea"/>
              <a:cs typeface="+mn-cs"/>
            </a:rPr>
            <a:t>年度に策定した公共施設等総合管理計画において、公共施設等の延べ床面積を</a:t>
          </a:r>
          <a:r>
            <a:rPr lang="en-US" altLang="ja-JP" sz="1100" b="0" i="0" u="none" strike="noStrike" baseline="0">
              <a:solidFill>
                <a:schemeClr val="dk1"/>
              </a:solidFill>
              <a:latin typeface="+mn-lt"/>
              <a:ea typeface="+mn-ea"/>
              <a:cs typeface="+mn-cs"/>
            </a:rPr>
            <a:t>20</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25</a:t>
          </a:r>
          <a:r>
            <a:rPr lang="ja-JP" altLang="en-US" sz="1100" b="0" i="0" u="none" strike="noStrike" baseline="0">
              <a:solidFill>
                <a:schemeClr val="dk1"/>
              </a:solidFill>
              <a:latin typeface="+mn-lt"/>
              <a:ea typeface="+mn-ea"/>
              <a:cs typeface="+mn-cs"/>
            </a:rPr>
            <a:t>％削減するという目標を掲げ、老朽化した施設の集約化・複合化や除却を進めている。有形固定資産減価償却率については</a:t>
          </a:r>
          <a:r>
            <a:rPr lang="en-US" altLang="ja-JP" sz="1100" b="0" i="0" u="none" strike="noStrike" baseline="0">
              <a:solidFill>
                <a:schemeClr val="dk1"/>
              </a:solidFill>
              <a:latin typeface="+mn-lt"/>
              <a:ea typeface="+mn-ea"/>
              <a:cs typeface="+mn-cs"/>
            </a:rPr>
            <a:t>50.7</a:t>
          </a:r>
          <a:r>
            <a:rPr lang="ja-JP" altLang="en-US" sz="1100" b="0" i="0" u="none" strike="noStrike" baseline="0">
              <a:solidFill>
                <a:schemeClr val="dk1"/>
              </a:solidFill>
              <a:latin typeface="+mn-lt"/>
              <a:ea typeface="+mn-ea"/>
              <a:cs typeface="+mn-cs"/>
            </a:rPr>
            <a:t>％と、上昇傾向にはあるものの、類似団体平均と比較すると依然低い値となっており、これまでの取組の効果が表れていると考えられる。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163830</xdr:rowOff>
    </xdr:from>
    <xdr:to>
      <xdr:col>15</xdr:col>
      <xdr:colOff>187325</xdr:colOff>
      <xdr:row>31</xdr:row>
      <xdr:rowOff>93980</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15240</xdr:rowOff>
    </xdr:from>
    <xdr:to>
      <xdr:col>19</xdr:col>
      <xdr:colOff>187325</xdr:colOff>
      <xdr:row>32</xdr:row>
      <xdr:rowOff>116840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146209</xdr:rowOff>
    </xdr:from>
    <xdr:to>
      <xdr:col>15</xdr:col>
      <xdr:colOff>187325</xdr:colOff>
      <xdr:row>32</xdr:row>
      <xdr:rowOff>76359</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62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25559</xdr:rowOff>
    </xdr:from>
    <xdr:to>
      <xdr:col>19</xdr:col>
      <xdr:colOff>136525</xdr:colOff>
      <xdr:row>32</xdr:row>
      <xdr:rowOff>66040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3289300" y="6283484"/>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92" name="n_1aveValue有形固定資産減価償却率">
          <a:extLst>
            <a:ext uri="{FF2B5EF4-FFF2-40B4-BE49-F238E27FC236}">
              <a16:creationId xmlns:a16="http://schemas.microsoft.com/office/drawing/2014/main" id="{00000000-0008-0000-0D00-00005C000000}"/>
            </a:ext>
          </a:extLst>
        </xdr:cNvPr>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110507</xdr:rowOff>
    </xdr:from>
    <xdr:ext cx="405111" cy="259045"/>
    <xdr:sp macro="" textlink="">
      <xdr:nvSpPr>
        <xdr:cNvPr id="93" name="n_2aveValue有形固定資産減価償却率">
          <a:extLst>
            <a:ext uri="{FF2B5EF4-FFF2-40B4-BE49-F238E27FC236}">
              <a16:creationId xmlns:a16="http://schemas.microsoft.com/office/drawing/2014/main" id="{00000000-0008-0000-0D00-00005D000000}"/>
            </a:ext>
          </a:extLst>
        </xdr:cNvPr>
        <xdr:cNvSpPr txBox="1"/>
      </xdr:nvSpPr>
      <xdr:spPr>
        <a:xfrm>
          <a:off x="3086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107967</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67486</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325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債務償還可能年数は類似団体平均を下回っており、主な要因としては、平成</a:t>
          </a:r>
          <a:r>
            <a:rPr lang="en-US" altLang="ja-JP" sz="1100" b="0" i="0" u="none" strike="noStrike" baseline="0">
              <a:solidFill>
                <a:schemeClr val="dk1"/>
              </a:solidFill>
              <a:latin typeface="+mn-lt"/>
              <a:ea typeface="+mn-ea"/>
              <a:cs typeface="+mn-cs"/>
            </a:rPr>
            <a:t>20</a:t>
          </a:r>
          <a:r>
            <a:rPr lang="ja-JP" altLang="en-US" sz="1100" b="0" i="0" u="none" strike="noStrike" baseline="0">
              <a:solidFill>
                <a:schemeClr val="dk1"/>
              </a:solidFill>
              <a:latin typeface="+mn-lt"/>
              <a:ea typeface="+mn-ea"/>
              <a:cs typeface="+mn-cs"/>
            </a:rPr>
            <a:t>年度から</a:t>
          </a:r>
          <a:r>
            <a:rPr lang="en-US" altLang="ja-JP" sz="1100" b="0" i="0" u="none" strike="noStrike" baseline="0">
              <a:solidFill>
                <a:schemeClr val="dk1"/>
              </a:solidFill>
              <a:latin typeface="+mn-lt"/>
              <a:ea typeface="+mn-ea"/>
              <a:cs typeface="+mn-cs"/>
            </a:rPr>
            <a:t>27</a:t>
          </a:r>
          <a:r>
            <a:rPr lang="ja-JP" altLang="en-US" sz="1100" b="0" i="0" u="none" strike="noStrike" baseline="0">
              <a:solidFill>
                <a:schemeClr val="dk1"/>
              </a:solidFill>
              <a:latin typeface="+mn-lt"/>
              <a:ea typeface="+mn-ea"/>
              <a:cs typeface="+mn-cs"/>
            </a:rPr>
            <a:t>年度にかけて行われた新幹線駅前開発に係る起債事業が落ち着き、地方債残高が年々減少していることや、人口千人当たりの職員数が類似団体内で最も少ないことから、人件費の抑制につながっていることがあげられ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引き続き、事業の選択と集中に努め、債務償還可能年数の抑制に努める。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7" name="債務償還可能年数最小値テキスト">
          <a:extLst>
            <a:ext uri="{FF2B5EF4-FFF2-40B4-BE49-F238E27FC236}">
              <a16:creationId xmlns:a16="http://schemas.microsoft.com/office/drawing/2014/main" id="{00000000-0008-0000-0D00-00007F000000}"/>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9" name="債務償還可能年数最大値テキスト">
          <a:extLst>
            <a:ext uri="{FF2B5EF4-FFF2-40B4-BE49-F238E27FC236}">
              <a16:creationId xmlns:a16="http://schemas.microsoft.com/office/drawing/2014/main" id="{00000000-0008-0000-0D00-000081000000}"/>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a:extLst>
            <a:ext uri="{FF2B5EF4-FFF2-40B4-BE49-F238E27FC236}">
              <a16:creationId xmlns:a16="http://schemas.microsoft.com/office/drawing/2014/main" id="{00000000-0008-0000-0D00-000083000000}"/>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56092</xdr:rowOff>
    </xdr:from>
    <xdr:to>
      <xdr:col>76</xdr:col>
      <xdr:colOff>73025</xdr:colOff>
      <xdr:row>33</xdr:row>
      <xdr:rowOff>157691</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744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142469</xdr:rowOff>
    </xdr:from>
    <xdr:ext cx="340478" cy="259045"/>
    <xdr:sp macro="" textlink="">
      <xdr:nvSpPr>
        <xdr:cNvPr id="139" name="債務償還可能年数該当値テキスト">
          <a:extLst>
            <a:ext uri="{FF2B5EF4-FFF2-40B4-BE49-F238E27FC236}">
              <a16:creationId xmlns:a16="http://schemas.microsoft.com/office/drawing/2014/main" id="{00000000-0008-0000-0D00-00008B000000}"/>
            </a:ext>
          </a:extLst>
        </xdr:cNvPr>
        <xdr:cNvSpPr txBox="1"/>
      </xdr:nvSpPr>
      <xdr:spPr>
        <a:xfrm>
          <a:off x="14846300" y="64003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46,829
46,648
397.44
22,125,546
21,584,419
497,590
12,514,947
16,564,838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128270</xdr:rowOff>
    </xdr:from>
    <xdr:to>
      <xdr:col>15</xdr:col>
      <xdr:colOff>101600</xdr:colOff>
      <xdr:row>39</xdr:row>
      <xdr:rowOff>58420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7620</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2908300" y="6663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E00-00004B000000}"/>
            </a:ext>
          </a:extLst>
        </xdr:cNvPr>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100348</xdr:rowOff>
    </xdr:from>
    <xdr:to>
      <xdr:col>46</xdr:col>
      <xdr:colOff>38100</xdr:colOff>
      <xdr:row>42</xdr:row>
      <xdr:rowOff>30498</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12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31180</xdr:rowOff>
    </xdr:from>
    <xdr:to>
      <xdr:col>50</xdr:col>
      <xdr:colOff>165100</xdr:colOff>
      <xdr:row>42</xdr:row>
      <xdr:rowOff>132780</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9588500" y="72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34185</xdr:rowOff>
    </xdr:from>
    <xdr:to>
      <xdr:col>46</xdr:col>
      <xdr:colOff>38100</xdr:colOff>
      <xdr:row>42</xdr:row>
      <xdr:rowOff>135785</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8699500" y="72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81980</xdr:rowOff>
    </xdr:from>
    <xdr:to>
      <xdr:col>50</xdr:col>
      <xdr:colOff>114300</xdr:colOff>
      <xdr:row>42</xdr:row>
      <xdr:rowOff>84985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flipV="1">
          <a:off x="8750300" y="728288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a:extLst>
            <a:ext uri="{FF2B5EF4-FFF2-40B4-BE49-F238E27FC236}">
              <a16:creationId xmlns:a16="http://schemas.microsoft.com/office/drawing/2014/main" id="{00000000-0008-0000-0E00-000078000000}"/>
            </a:ext>
          </a:extLst>
        </xdr:cNvPr>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47025</xdr:rowOff>
    </xdr:from>
    <xdr:ext cx="534377" cy="259045"/>
    <xdr:sp macro="" textlink="">
      <xdr:nvSpPr>
        <xdr:cNvPr id="121" name="n_2aveValue【道路】&#10;一人当たり延長">
          <a:extLst>
            <a:ext uri="{FF2B5EF4-FFF2-40B4-BE49-F238E27FC236}">
              <a16:creationId xmlns:a16="http://schemas.microsoft.com/office/drawing/2014/main" id="{00000000-0008-0000-0E00-000079000000}"/>
            </a:ext>
          </a:extLst>
        </xdr:cNvPr>
        <xdr:cNvSpPr txBox="1"/>
      </xdr:nvSpPr>
      <xdr:spPr>
        <a:xfrm>
          <a:off x="8483111" y="69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123907</xdr:rowOff>
    </xdr:from>
    <xdr:ext cx="534377" cy="259045"/>
    <xdr:sp macro="" textlink="">
      <xdr:nvSpPr>
        <xdr:cNvPr id="122" name="n_1mainValue【道路】&#10;一人当たり延長">
          <a:extLst>
            <a:ext uri="{FF2B5EF4-FFF2-40B4-BE49-F238E27FC236}">
              <a16:creationId xmlns:a16="http://schemas.microsoft.com/office/drawing/2014/main" id="{00000000-0008-0000-0E00-00007A000000}"/>
            </a:ext>
          </a:extLst>
        </xdr:cNvPr>
        <xdr:cNvSpPr txBox="1"/>
      </xdr:nvSpPr>
      <xdr:spPr>
        <a:xfrm>
          <a:off x="9359411" y="7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126912</xdr:rowOff>
    </xdr:from>
    <xdr:ext cx="534377" cy="259045"/>
    <xdr:sp macro="" textlink="">
      <xdr:nvSpPr>
        <xdr:cNvPr id="123" name="n_2mainValue【道路】&#10;一人当たり延長">
          <a:extLst>
            <a:ext uri="{FF2B5EF4-FFF2-40B4-BE49-F238E27FC236}">
              <a16:creationId xmlns:a16="http://schemas.microsoft.com/office/drawing/2014/main" id="{00000000-0008-0000-0E00-00007B000000}"/>
            </a:ext>
          </a:extLst>
        </xdr:cNvPr>
        <xdr:cNvSpPr txBox="1"/>
      </xdr:nvSpPr>
      <xdr:spPr>
        <a:xfrm>
          <a:off x="8483111" y="732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a:extLst>
            <a:ext uri="{FF2B5EF4-FFF2-40B4-BE49-F238E27FC236}">
              <a16:creationId xmlns:a16="http://schemas.microsoft.com/office/drawing/2014/main" id="{00000000-0008-0000-0E00-000094000000}"/>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E00-000096000000}"/>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E00-000098000000}"/>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27305</xdr:rowOff>
    </xdr:from>
    <xdr:to>
      <xdr:col>15</xdr:col>
      <xdr:colOff>101600</xdr:colOff>
      <xdr:row>58</xdr:row>
      <xdr:rowOff>128905</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2857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2" name="楕円 161">
          <a:extLst>
            <a:ext uri="{FF2B5EF4-FFF2-40B4-BE49-F238E27FC236}">
              <a16:creationId xmlns:a16="http://schemas.microsoft.com/office/drawing/2014/main" id="{00000000-0008-0000-0E00-0000A2000000}"/>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2908300" y="10317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145432</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2705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72407</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3582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67" name="n_2main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E00-0000BE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E00-0000C0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E00-0000C2000000}"/>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67611</xdr:rowOff>
    </xdr:from>
    <xdr:to>
      <xdr:col>46</xdr:col>
      <xdr:colOff>38100</xdr:colOff>
      <xdr:row>62</xdr:row>
      <xdr:rowOff>169211</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8699500" y="106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113071</xdr:rowOff>
    </xdr:from>
    <xdr:to>
      <xdr:col>50</xdr:col>
      <xdr:colOff>165100</xdr:colOff>
      <xdr:row>63</xdr:row>
      <xdr:rowOff>43221</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9588500" y="107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116064</xdr:rowOff>
    </xdr:from>
    <xdr:to>
      <xdr:col>46</xdr:col>
      <xdr:colOff>38100</xdr:colOff>
      <xdr:row>63</xdr:row>
      <xdr:rowOff>46214</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8699500" y="107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163871</xdr:rowOff>
    </xdr:from>
    <xdr:to>
      <xdr:col>50</xdr:col>
      <xdr:colOff>114300</xdr:colOff>
      <xdr:row>62</xdr:row>
      <xdr:rowOff>166864</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8750300" y="10793771"/>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14288</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8450795" y="1047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34348</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9327095" y="1083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37341</xdr:rowOff>
    </xdr:from>
    <xdr:ext cx="599010" cy="259045"/>
    <xdr:sp macro="" textlink="">
      <xdr:nvSpPr>
        <xdr:cNvPr id="209" name="n_2main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8450795" y="1083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00000000-0008-0000-0E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00000000-0008-0000-0E00-0000EB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00000000-0008-0000-0E00-0000E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00000000-0008-0000-0E00-0000EF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3746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13970</xdr:rowOff>
    </xdr:from>
    <xdr:to>
      <xdr:col>15</xdr:col>
      <xdr:colOff>101600</xdr:colOff>
      <xdr:row>83</xdr:row>
      <xdr:rowOff>115570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64770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2908300" y="14266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1" name="n_1aveValue【公営住宅】&#10;有形固定資産減価償却率">
          <a:extLst>
            <a:ext uri="{FF2B5EF4-FFF2-40B4-BE49-F238E27FC236}">
              <a16:creationId xmlns:a16="http://schemas.microsoft.com/office/drawing/2014/main" id="{00000000-0008-0000-0E00-0000FB00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52" name="n_2aveValue【公営住宅】&#10;有形固定資産減価償却率">
          <a:extLst>
            <a:ext uri="{FF2B5EF4-FFF2-40B4-BE49-F238E27FC236}">
              <a16:creationId xmlns:a16="http://schemas.microsoft.com/office/drawing/2014/main" id="{00000000-0008-0000-0E00-0000FC000000}"/>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78122</xdr:rowOff>
    </xdr:from>
    <xdr:ext cx="405111" cy="259045"/>
    <xdr:sp macro="" textlink="">
      <xdr:nvSpPr>
        <xdr:cNvPr id="253" name="n_1mainValue【公営住宅】&#10;有形固定資産減価償却率">
          <a:extLst>
            <a:ext uri="{FF2B5EF4-FFF2-40B4-BE49-F238E27FC236}">
              <a16:creationId xmlns:a16="http://schemas.microsoft.com/office/drawing/2014/main" id="{00000000-0008-0000-0E00-0000FD000000}"/>
            </a:ext>
          </a:extLst>
        </xdr:cNvPr>
        <xdr:cNvSpPr txBox="1"/>
      </xdr:nvSpPr>
      <xdr:spPr>
        <a:xfrm>
          <a:off x="3582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254" name="n_2mainValue【公営住宅】&#10;有形固定資産減価償却率">
          <a:extLst>
            <a:ext uri="{FF2B5EF4-FFF2-40B4-BE49-F238E27FC236}">
              <a16:creationId xmlns:a16="http://schemas.microsoft.com/office/drawing/2014/main" id="{00000000-0008-0000-0E00-0000FE000000}"/>
            </a:ext>
          </a:extLst>
        </xdr:cNvPr>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0000000-0008-0000-0E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a:extLst>
            <a:ext uri="{FF2B5EF4-FFF2-40B4-BE49-F238E27FC236}">
              <a16:creationId xmlns:a16="http://schemas.microsoft.com/office/drawing/2014/main" id="{00000000-0008-0000-0E00-000017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a:extLst>
            <a:ext uri="{FF2B5EF4-FFF2-40B4-BE49-F238E27FC236}">
              <a16:creationId xmlns:a16="http://schemas.microsoft.com/office/drawing/2014/main" id="{00000000-0008-0000-0E00-000019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a:extLst>
            <a:ext uri="{FF2B5EF4-FFF2-40B4-BE49-F238E27FC236}">
              <a16:creationId xmlns:a16="http://schemas.microsoft.com/office/drawing/2014/main" id="{00000000-0008-0000-0E00-00001B010000}"/>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47498</xdr:rowOff>
    </xdr:from>
    <xdr:to>
      <xdr:col>46</xdr:col>
      <xdr:colOff>38100</xdr:colOff>
      <xdr:row>79</xdr:row>
      <xdr:rowOff>149098</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8699500" y="135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141605</xdr:rowOff>
    </xdr:from>
    <xdr:to>
      <xdr:col>50</xdr:col>
      <xdr:colOff>165100</xdr:colOff>
      <xdr:row>83</xdr:row>
      <xdr:rowOff>71755</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958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147320</xdr:rowOff>
    </xdr:from>
    <xdr:to>
      <xdr:col>46</xdr:col>
      <xdr:colOff>38100</xdr:colOff>
      <xdr:row>83</xdr:row>
      <xdr:rowOff>77470</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20955</xdr:rowOff>
    </xdr:from>
    <xdr:to>
      <xdr:col>50</xdr:col>
      <xdr:colOff>114300</xdr:colOff>
      <xdr:row>83</xdr:row>
      <xdr:rowOff>26670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flipV="1">
          <a:off x="8750300" y="1425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5" name="n_1aveValue【公営住宅】&#10;一人当たり面積">
          <a:extLst>
            <a:ext uri="{FF2B5EF4-FFF2-40B4-BE49-F238E27FC236}">
              <a16:creationId xmlns:a16="http://schemas.microsoft.com/office/drawing/2014/main" id="{00000000-0008-0000-0E00-000027010000}"/>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165625</xdr:rowOff>
    </xdr:from>
    <xdr:ext cx="469744" cy="259045"/>
    <xdr:sp macro="" textlink="">
      <xdr:nvSpPr>
        <xdr:cNvPr id="296" name="n_2aveValue【公営住宅】&#10;一人当たり面積">
          <a:extLst>
            <a:ext uri="{FF2B5EF4-FFF2-40B4-BE49-F238E27FC236}">
              <a16:creationId xmlns:a16="http://schemas.microsoft.com/office/drawing/2014/main" id="{00000000-0008-0000-0E00-000028010000}"/>
            </a:ext>
          </a:extLst>
        </xdr:cNvPr>
        <xdr:cNvSpPr txBox="1"/>
      </xdr:nvSpPr>
      <xdr:spPr>
        <a:xfrm>
          <a:off x="8515427"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88282</xdr:rowOff>
    </xdr:from>
    <xdr:ext cx="469744" cy="259045"/>
    <xdr:sp macro="" textlink="">
      <xdr:nvSpPr>
        <xdr:cNvPr id="297" name="n_1mainValue【公営住宅】&#10;一人当たり面積">
          <a:extLst>
            <a:ext uri="{FF2B5EF4-FFF2-40B4-BE49-F238E27FC236}">
              <a16:creationId xmlns:a16="http://schemas.microsoft.com/office/drawing/2014/main" id="{00000000-0008-0000-0E00-000029010000}"/>
            </a:ext>
          </a:extLst>
        </xdr:cNvPr>
        <xdr:cNvSpPr txBox="1"/>
      </xdr:nvSpPr>
      <xdr:spPr>
        <a:xfrm>
          <a:off x="93917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68597</xdr:rowOff>
    </xdr:from>
    <xdr:ext cx="469744" cy="259045"/>
    <xdr:sp macro="" textlink="">
      <xdr:nvSpPr>
        <xdr:cNvPr id="298" name="n_2mainValue【公営住宅】&#10;一人当たり面積">
          <a:extLst>
            <a:ext uri="{FF2B5EF4-FFF2-40B4-BE49-F238E27FC236}">
              <a16:creationId xmlns:a16="http://schemas.microsoft.com/office/drawing/2014/main" id="{00000000-0008-0000-0E00-00002A010000}"/>
            </a:ext>
          </a:extLst>
        </xdr:cNvPr>
        <xdr:cNvSpPr txBox="1"/>
      </xdr:nvSpPr>
      <xdr:spPr>
        <a:xfrm>
          <a:off x="8515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a:extLst>
            <a:ext uri="{FF2B5EF4-FFF2-40B4-BE49-F238E27FC236}">
              <a16:creationId xmlns:a16="http://schemas.microsoft.com/office/drawing/2014/main" id="{00000000-0008-0000-0E00-00006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356" name="【学校施設】&#10;有形固定資産減価償却率最小値テキスト">
          <a:extLst>
            <a:ext uri="{FF2B5EF4-FFF2-40B4-BE49-F238E27FC236}">
              <a16:creationId xmlns:a16="http://schemas.microsoft.com/office/drawing/2014/main" id="{00000000-0008-0000-0E00-000064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8" name="【学校施設】&#10;有形固定資産減価償却率最大値テキスト">
          <a:extLst>
            <a:ext uri="{FF2B5EF4-FFF2-40B4-BE49-F238E27FC236}">
              <a16:creationId xmlns:a16="http://schemas.microsoft.com/office/drawing/2014/main" id="{00000000-0008-0000-0E00-000066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360" name="【学校施設】&#10;有形固定資産減価償却率平均値テキスト">
          <a:extLst>
            <a:ext uri="{FF2B5EF4-FFF2-40B4-BE49-F238E27FC236}">
              <a16:creationId xmlns:a16="http://schemas.microsoft.com/office/drawing/2014/main" id="{00000000-0008-0000-0E00-00006801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78740</xdr:rowOff>
    </xdr:from>
    <xdr:to>
      <xdr:col>76</xdr:col>
      <xdr:colOff>165100</xdr:colOff>
      <xdr:row>60</xdr:row>
      <xdr:rowOff>8890</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4541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36830</xdr:rowOff>
    </xdr:from>
    <xdr:to>
      <xdr:col>76</xdr:col>
      <xdr:colOff>165100</xdr:colOff>
      <xdr:row>61</xdr:row>
      <xdr:rowOff>138430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87630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14592300" y="10506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372" name="n_1aveValue【学校施設】&#10;有形固定資産減価償却率">
          <a:extLst>
            <a:ext uri="{FF2B5EF4-FFF2-40B4-BE49-F238E27FC236}">
              <a16:creationId xmlns:a16="http://schemas.microsoft.com/office/drawing/2014/main" id="{00000000-0008-0000-0E00-000074010000}"/>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373" name="n_2aveValue【学校施設】&#10;有形固定資産減価償却率">
          <a:extLst>
            <a:ext uri="{FF2B5EF4-FFF2-40B4-BE49-F238E27FC236}">
              <a16:creationId xmlns:a16="http://schemas.microsoft.com/office/drawing/2014/main" id="{00000000-0008-0000-0E00-000075010000}"/>
            </a:ext>
          </a:extLst>
        </xdr:cNvPr>
        <xdr:cNvSpPr txBox="1"/>
      </xdr:nvSpPr>
      <xdr:spPr>
        <a:xfrm>
          <a:off x="14389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374" name="n_1mainValue【学校施設】&#10;有形固定資産減価償却率">
          <a:extLst>
            <a:ext uri="{FF2B5EF4-FFF2-40B4-BE49-F238E27FC236}">
              <a16:creationId xmlns:a16="http://schemas.microsoft.com/office/drawing/2014/main" id="{00000000-0008-0000-0E00-000076010000}"/>
            </a:ext>
          </a:extLst>
        </xdr:cNvPr>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375" name="n_2mainValue【学校施設】&#10;有形固定資産減価償却率">
          <a:extLst>
            <a:ext uri="{FF2B5EF4-FFF2-40B4-BE49-F238E27FC236}">
              <a16:creationId xmlns:a16="http://schemas.microsoft.com/office/drawing/2014/main" id="{00000000-0008-0000-0E00-000077010000}"/>
            </a:ext>
          </a:extLst>
        </xdr:cNvPr>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a:extLst>
            <a:ext uri="{FF2B5EF4-FFF2-40B4-BE49-F238E27FC236}">
              <a16:creationId xmlns:a16="http://schemas.microsoft.com/office/drawing/2014/main" id="{00000000-0008-0000-0E00-00009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02" name="【学校施設】&#10;一人当たり面積最小値テキスト">
          <a:extLst>
            <a:ext uri="{FF2B5EF4-FFF2-40B4-BE49-F238E27FC236}">
              <a16:creationId xmlns:a16="http://schemas.microsoft.com/office/drawing/2014/main" id="{00000000-0008-0000-0E00-00009201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04" name="【学校施設】&#10;一人当たり面積最大値テキスト">
          <a:extLst>
            <a:ext uri="{FF2B5EF4-FFF2-40B4-BE49-F238E27FC236}">
              <a16:creationId xmlns:a16="http://schemas.microsoft.com/office/drawing/2014/main" id="{00000000-0008-0000-0E00-00009401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06" name="【学校施設】&#10;一人当たり面積平均値テキスト">
          <a:extLst>
            <a:ext uri="{FF2B5EF4-FFF2-40B4-BE49-F238E27FC236}">
              <a16:creationId xmlns:a16="http://schemas.microsoft.com/office/drawing/2014/main" id="{00000000-0008-0000-0E00-000096010000}"/>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43906</xdr:rowOff>
    </xdr:from>
    <xdr:to>
      <xdr:col>107</xdr:col>
      <xdr:colOff>101600</xdr:colOff>
      <xdr:row>63</xdr:row>
      <xdr:rowOff>145506</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0383500" y="1084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88319</xdr:rowOff>
    </xdr:from>
    <xdr:to>
      <xdr:col>112</xdr:col>
      <xdr:colOff>38100</xdr:colOff>
      <xdr:row>64</xdr:row>
      <xdr:rowOff>18469</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21272500" y="108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91259</xdr:rowOff>
    </xdr:from>
    <xdr:to>
      <xdr:col>107</xdr:col>
      <xdr:colOff>101600</xdr:colOff>
      <xdr:row>64</xdr:row>
      <xdr:rowOff>21409</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20383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139119</xdr:rowOff>
    </xdr:from>
    <xdr:to>
      <xdr:col>111</xdr:col>
      <xdr:colOff>177800</xdr:colOff>
      <xdr:row>63</xdr:row>
      <xdr:rowOff>142059</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20434300" y="10940469"/>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18" name="n_1aveValue【学校施設】&#10;一人当たり面積">
          <a:extLst>
            <a:ext uri="{FF2B5EF4-FFF2-40B4-BE49-F238E27FC236}">
              <a16:creationId xmlns:a16="http://schemas.microsoft.com/office/drawing/2014/main" id="{00000000-0008-0000-0E00-0000A2010000}"/>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162033</xdr:rowOff>
    </xdr:from>
    <xdr:ext cx="469744" cy="259045"/>
    <xdr:sp macro="" textlink="">
      <xdr:nvSpPr>
        <xdr:cNvPr id="419" name="n_2aveValue【学校施設】&#10;一人当たり面積">
          <a:extLst>
            <a:ext uri="{FF2B5EF4-FFF2-40B4-BE49-F238E27FC236}">
              <a16:creationId xmlns:a16="http://schemas.microsoft.com/office/drawing/2014/main" id="{00000000-0008-0000-0E00-0000A3010000}"/>
            </a:ext>
          </a:extLst>
        </xdr:cNvPr>
        <xdr:cNvSpPr txBox="1"/>
      </xdr:nvSpPr>
      <xdr:spPr>
        <a:xfrm>
          <a:off x="20199427" y="1062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9596</xdr:rowOff>
    </xdr:from>
    <xdr:ext cx="469744" cy="259045"/>
    <xdr:sp macro="" textlink="">
      <xdr:nvSpPr>
        <xdr:cNvPr id="420" name="n_1mainValue【学校施設】&#10;一人当たり面積">
          <a:extLst>
            <a:ext uri="{FF2B5EF4-FFF2-40B4-BE49-F238E27FC236}">
              <a16:creationId xmlns:a16="http://schemas.microsoft.com/office/drawing/2014/main" id="{00000000-0008-0000-0E00-0000A4010000}"/>
            </a:ext>
          </a:extLst>
        </xdr:cNvPr>
        <xdr:cNvSpPr txBox="1"/>
      </xdr:nvSpPr>
      <xdr:spPr>
        <a:xfrm>
          <a:off x="21075727" y="109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12536</xdr:rowOff>
    </xdr:from>
    <xdr:ext cx="469744" cy="259045"/>
    <xdr:sp macro="" textlink="">
      <xdr:nvSpPr>
        <xdr:cNvPr id="421" name="n_2mainValue【学校施設】&#10;一人当たり面積">
          <a:extLst>
            <a:ext uri="{FF2B5EF4-FFF2-40B4-BE49-F238E27FC236}">
              <a16:creationId xmlns:a16="http://schemas.microsoft.com/office/drawing/2014/main" id="{00000000-0008-0000-0E00-0000A5010000}"/>
            </a:ext>
          </a:extLst>
        </xdr:cNvPr>
        <xdr:cNvSpPr txBox="1"/>
      </xdr:nvSpPr>
      <xdr:spPr>
        <a:xfrm>
          <a:off x="20199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児童館】&#10;有形固定資産減価償却率グラフ枠">
          <a:extLst>
            <a:ext uri="{FF2B5EF4-FFF2-40B4-BE49-F238E27FC236}">
              <a16:creationId xmlns:a16="http://schemas.microsoft.com/office/drawing/2014/main" id="{00000000-0008-0000-0E00-0000B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48" name="【児童館】&#10;有形固定資産減価償却率最小値テキスト">
          <a:extLst>
            <a:ext uri="{FF2B5EF4-FFF2-40B4-BE49-F238E27FC236}">
              <a16:creationId xmlns:a16="http://schemas.microsoft.com/office/drawing/2014/main" id="{00000000-0008-0000-0E00-0000C0010000}"/>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0" name="【児童館】&#10;有形固定資産減価償却率最大値テキスト">
          <a:extLst>
            <a:ext uri="{FF2B5EF4-FFF2-40B4-BE49-F238E27FC236}">
              <a16:creationId xmlns:a16="http://schemas.microsoft.com/office/drawing/2014/main" id="{00000000-0008-0000-0E00-0000C2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52" name="【児童館】&#10;有形固定資産減価償却率平均値テキスト">
          <a:extLst>
            <a:ext uri="{FF2B5EF4-FFF2-40B4-BE49-F238E27FC236}">
              <a16:creationId xmlns:a16="http://schemas.microsoft.com/office/drawing/2014/main" id="{00000000-0008-0000-0E00-0000C4010000}"/>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88537</xdr:rowOff>
    </xdr:from>
    <xdr:to>
      <xdr:col>76</xdr:col>
      <xdr:colOff>165100</xdr:colOff>
      <xdr:row>84</xdr:row>
      <xdr:rowOff>18687</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4541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139337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14592300" y="143256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464" name="n_1aveValue【児童館】&#10;有形固定資産減価償却率">
          <a:extLst>
            <a:ext uri="{FF2B5EF4-FFF2-40B4-BE49-F238E27FC236}">
              <a16:creationId xmlns:a16="http://schemas.microsoft.com/office/drawing/2014/main" id="{00000000-0008-0000-0E00-0000D0010000}"/>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465" name="n_2aveValue【児童館】&#10;有形固定資産減価償却率">
          <a:extLst>
            <a:ext uri="{FF2B5EF4-FFF2-40B4-BE49-F238E27FC236}">
              <a16:creationId xmlns:a16="http://schemas.microsoft.com/office/drawing/2014/main" id="{00000000-0008-0000-0E00-0000D1010000}"/>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466" name="n_1mainValue【児童館】&#10;有形固定資産減価償却率">
          <a:extLst>
            <a:ext uri="{FF2B5EF4-FFF2-40B4-BE49-F238E27FC236}">
              <a16:creationId xmlns:a16="http://schemas.microsoft.com/office/drawing/2014/main" id="{00000000-0008-0000-0E00-0000D2010000}"/>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467" name="n_2mainValue【児童館】&#10;有形固定資産減価償却率">
          <a:extLst>
            <a:ext uri="{FF2B5EF4-FFF2-40B4-BE49-F238E27FC236}">
              <a16:creationId xmlns:a16="http://schemas.microsoft.com/office/drawing/2014/main" id="{00000000-0008-0000-0E00-0000D3010000}"/>
            </a:ext>
          </a:extLst>
        </xdr:cNvPr>
        <xdr:cNvSpPr txBox="1"/>
      </xdr:nvSpPr>
      <xdr:spPr>
        <a:xfrm>
          <a:off x="14389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児童館】&#10;一人当たり面積グラフ枠">
          <a:extLst>
            <a:ext uri="{FF2B5EF4-FFF2-40B4-BE49-F238E27FC236}">
              <a16:creationId xmlns:a16="http://schemas.microsoft.com/office/drawing/2014/main" id="{00000000-0008-0000-0E00-0000E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492" name="【児童館】&#10;一人当たり面積最小値テキスト">
          <a:extLst>
            <a:ext uri="{FF2B5EF4-FFF2-40B4-BE49-F238E27FC236}">
              <a16:creationId xmlns:a16="http://schemas.microsoft.com/office/drawing/2014/main" id="{00000000-0008-0000-0E00-0000EC01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494" name="【児童館】&#10;一人当たり面積最大値テキスト">
          <a:extLst>
            <a:ext uri="{FF2B5EF4-FFF2-40B4-BE49-F238E27FC236}">
              <a16:creationId xmlns:a16="http://schemas.microsoft.com/office/drawing/2014/main" id="{00000000-0008-0000-0E00-0000EE01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496" name="【児童館】&#10;一人当たり面積平均値テキスト">
          <a:extLst>
            <a:ext uri="{FF2B5EF4-FFF2-40B4-BE49-F238E27FC236}">
              <a16:creationId xmlns:a16="http://schemas.microsoft.com/office/drawing/2014/main" id="{00000000-0008-0000-0E00-0000F001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08" name="n_1aveValue【児童館】&#10;一人当たり面積">
          <a:extLst>
            <a:ext uri="{FF2B5EF4-FFF2-40B4-BE49-F238E27FC236}">
              <a16:creationId xmlns:a16="http://schemas.microsoft.com/office/drawing/2014/main" id="{00000000-0008-0000-0E00-0000FC01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09" name="n_2aveValue【児童館】&#10;一人当たり面積">
          <a:extLst>
            <a:ext uri="{FF2B5EF4-FFF2-40B4-BE49-F238E27FC236}">
              <a16:creationId xmlns:a16="http://schemas.microsoft.com/office/drawing/2014/main" id="{00000000-0008-0000-0E00-0000FD01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510" name="n_1mainValue【児童館】&#10;一人当たり面積">
          <a:extLst>
            <a:ext uri="{FF2B5EF4-FFF2-40B4-BE49-F238E27FC236}">
              <a16:creationId xmlns:a16="http://schemas.microsoft.com/office/drawing/2014/main" id="{00000000-0008-0000-0E00-0000FE01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511" name="n_2mainValue【児童館】&#10;一人当たり面積">
          <a:extLst>
            <a:ext uri="{FF2B5EF4-FFF2-40B4-BE49-F238E27FC236}">
              <a16:creationId xmlns:a16="http://schemas.microsoft.com/office/drawing/2014/main" id="{00000000-0008-0000-0E00-0000FF01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id="{00000000-0008-0000-0E00-00001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8" name="【公民館】&#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42" name="【公民館】&#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46627</xdr:rowOff>
    </xdr:from>
    <xdr:to>
      <xdr:col>76</xdr:col>
      <xdr:colOff>165100</xdr:colOff>
      <xdr:row>103</xdr:row>
      <xdr:rowOff>148227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77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41729</xdr:rowOff>
    </xdr:from>
    <xdr:to>
      <xdr:col>76</xdr:col>
      <xdr:colOff>165100</xdr:colOff>
      <xdr:row>102</xdr:row>
      <xdr:rowOff>143329</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102</xdr:row>
      <xdr:rowOff>92529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592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54" name="n_1aveValue【公民館】&#10;有形固定資産減価償却率">
          <a:extLst>
            <a:ext uri="{FF2B5EF4-FFF2-40B4-BE49-F238E27FC236}">
              <a16:creationId xmlns:a16="http://schemas.microsoft.com/office/drawing/2014/main" id="{00000000-0008-0000-0E00-00002A020000}"/>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139354</xdr:rowOff>
    </xdr:from>
    <xdr:ext cx="405111" cy="259045"/>
    <xdr:sp macro="" textlink="">
      <xdr:nvSpPr>
        <xdr:cNvPr id="555" name="n_2aveValue【公民館】&#10;有形固定資産減価償却率">
          <a:extLst>
            <a:ext uri="{FF2B5EF4-FFF2-40B4-BE49-F238E27FC236}">
              <a16:creationId xmlns:a16="http://schemas.microsoft.com/office/drawing/2014/main" id="{00000000-0008-0000-0E00-00002B020000}"/>
            </a:ext>
          </a:extLst>
        </xdr:cNvPr>
        <xdr:cNvSpPr txBox="1"/>
      </xdr:nvSpPr>
      <xdr:spPr>
        <a:xfrm>
          <a:off x="14389744" y="1779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127198</xdr:rowOff>
    </xdr:from>
    <xdr:ext cx="405111" cy="259045"/>
    <xdr:sp macro="" textlink="">
      <xdr:nvSpPr>
        <xdr:cNvPr id="556" name="n_1mainValue【公民館】&#10;有形固定資産減価償却率">
          <a:extLst>
            <a:ext uri="{FF2B5EF4-FFF2-40B4-BE49-F238E27FC236}">
              <a16:creationId xmlns:a16="http://schemas.microsoft.com/office/drawing/2014/main" id="{00000000-0008-0000-0E00-00002C020000}"/>
            </a:ext>
          </a:extLst>
        </xdr:cNvPr>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159856</xdr:rowOff>
    </xdr:from>
    <xdr:ext cx="405111" cy="259045"/>
    <xdr:sp macro="" textlink="">
      <xdr:nvSpPr>
        <xdr:cNvPr id="557" name="n_2mainValue【公民館】&#10;有形固定資産減価償却率">
          <a:extLst>
            <a:ext uri="{FF2B5EF4-FFF2-40B4-BE49-F238E27FC236}">
              <a16:creationId xmlns:a16="http://schemas.microsoft.com/office/drawing/2014/main" id="{00000000-0008-0000-0E00-00002D020000}"/>
            </a:ext>
          </a:extLst>
        </xdr:cNvPr>
        <xdr:cNvSpPr txBox="1"/>
      </xdr:nvSpPr>
      <xdr:spPr>
        <a:xfrm>
          <a:off x="14389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a:extLst>
            <a:ext uri="{FF2B5EF4-FFF2-40B4-BE49-F238E27FC236}">
              <a16:creationId xmlns:a16="http://schemas.microsoft.com/office/drawing/2014/main" id="{00000000-0008-0000-0E00-00004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82" name="【公民館】&#10;一人当たり面積最小値テキスト">
          <a:extLst>
            <a:ext uri="{FF2B5EF4-FFF2-40B4-BE49-F238E27FC236}">
              <a16:creationId xmlns:a16="http://schemas.microsoft.com/office/drawing/2014/main" id="{00000000-0008-0000-0E00-000046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84" name="【公民館】&#10;一人当たり面積最大値テキスト">
          <a:extLst>
            <a:ext uri="{FF2B5EF4-FFF2-40B4-BE49-F238E27FC236}">
              <a16:creationId xmlns:a16="http://schemas.microsoft.com/office/drawing/2014/main" id="{00000000-0008-0000-0E00-000048020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86" name="【公民館】&#10;一人当たり面積平均値テキスト">
          <a:extLst>
            <a:ext uri="{FF2B5EF4-FFF2-40B4-BE49-F238E27FC236}">
              <a16:creationId xmlns:a16="http://schemas.microsoft.com/office/drawing/2014/main" id="{00000000-0008-0000-0E00-00004A020000}"/>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168275</xdr:rowOff>
    </xdr:from>
    <xdr:to>
      <xdr:col>112</xdr:col>
      <xdr:colOff>38100</xdr:colOff>
      <xdr:row>108</xdr:row>
      <xdr:rowOff>98425</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127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168275</xdr:rowOff>
    </xdr:from>
    <xdr:to>
      <xdr:col>107</xdr:col>
      <xdr:colOff>101600</xdr:colOff>
      <xdr:row>108</xdr:row>
      <xdr:rowOff>98425</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0383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47625</xdr:rowOff>
    </xdr:from>
    <xdr:to>
      <xdr:col>111</xdr:col>
      <xdr:colOff>177800</xdr:colOff>
      <xdr:row>108</xdr:row>
      <xdr:rowOff>47625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0434300" y="1856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98" name="n_1aveValue【公民館】&#10;一人当たり面積">
          <a:extLst>
            <a:ext uri="{FF2B5EF4-FFF2-40B4-BE49-F238E27FC236}">
              <a16:creationId xmlns:a16="http://schemas.microsoft.com/office/drawing/2014/main" id="{00000000-0008-0000-0E00-000056020000}"/>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599" name="n_2aveValue【公民館】&#10;一人当たり面積">
          <a:extLst>
            <a:ext uri="{FF2B5EF4-FFF2-40B4-BE49-F238E27FC236}">
              <a16:creationId xmlns:a16="http://schemas.microsoft.com/office/drawing/2014/main" id="{00000000-0008-0000-0E00-000057020000}"/>
            </a:ext>
          </a:extLst>
        </xdr:cNvPr>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89552</xdr:rowOff>
    </xdr:from>
    <xdr:ext cx="469744" cy="259045"/>
    <xdr:sp macro="" textlink="">
      <xdr:nvSpPr>
        <xdr:cNvPr id="600" name="n_1mainValue【公民館】&#10;一人当たり面積">
          <a:extLst>
            <a:ext uri="{FF2B5EF4-FFF2-40B4-BE49-F238E27FC236}">
              <a16:creationId xmlns:a16="http://schemas.microsoft.com/office/drawing/2014/main" id="{00000000-0008-0000-0E00-000058020000}"/>
            </a:ext>
          </a:extLst>
        </xdr:cNvPr>
        <xdr:cNvSpPr txBox="1"/>
      </xdr:nvSpPr>
      <xdr:spPr>
        <a:xfrm>
          <a:off x="210757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89552</xdr:rowOff>
    </xdr:from>
    <xdr:ext cx="469744" cy="259045"/>
    <xdr:sp macro="" textlink="">
      <xdr:nvSpPr>
        <xdr:cNvPr id="601" name="n_2mainValue【公民館】&#10;一人当たり面積">
          <a:extLst>
            <a:ext uri="{FF2B5EF4-FFF2-40B4-BE49-F238E27FC236}">
              <a16:creationId xmlns:a16="http://schemas.microsoft.com/office/drawing/2014/main" id="{00000000-0008-0000-0E00-000059020000}"/>
            </a:ext>
          </a:extLst>
        </xdr:cNvPr>
        <xdr:cNvSpPr txBox="1"/>
      </xdr:nvSpPr>
      <xdr:spPr>
        <a:xfrm>
          <a:off x="20199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ほとんどの類型において、有形固定資産減価償却率は類似団体平均を下回っているものの、公民館については、類似団体平均を上回っている。これは、昭和</a:t>
          </a:r>
          <a:r>
            <a:rPr lang="en-US" altLang="ja-JP" sz="1100" b="0" i="0" u="none" strike="noStrike" baseline="0">
              <a:solidFill>
                <a:schemeClr val="dk1"/>
              </a:solidFill>
              <a:latin typeface="+mn-lt"/>
              <a:ea typeface="+mn-ea"/>
              <a:cs typeface="+mn-cs"/>
            </a:rPr>
            <a:t>55</a:t>
          </a:r>
          <a:r>
            <a:rPr lang="ja-JP" altLang="en-US" sz="1100" b="0" i="0" u="none" strike="noStrike" baseline="0">
              <a:solidFill>
                <a:schemeClr val="dk1"/>
              </a:solidFill>
              <a:latin typeface="+mn-lt"/>
              <a:ea typeface="+mn-ea"/>
              <a:cs typeface="+mn-cs"/>
            </a:rPr>
            <a:t>年以前に建設され、耐用年数である</a:t>
          </a:r>
          <a:r>
            <a:rPr lang="en-US" altLang="ja-JP" sz="1100" b="0" i="0" u="none" strike="noStrike" baseline="0">
              <a:solidFill>
                <a:schemeClr val="dk1"/>
              </a:solidFill>
              <a:latin typeface="+mn-lt"/>
              <a:ea typeface="+mn-ea"/>
              <a:cs typeface="+mn-cs"/>
            </a:rPr>
            <a:t>50</a:t>
          </a:r>
          <a:r>
            <a:rPr lang="ja-JP" altLang="en-US" sz="1100" b="0" i="0" u="none" strike="noStrike" baseline="0">
              <a:solidFill>
                <a:schemeClr val="dk1"/>
              </a:solidFill>
              <a:latin typeface="+mn-lt"/>
              <a:ea typeface="+mn-ea"/>
              <a:cs typeface="+mn-cs"/>
            </a:rPr>
            <a:t>年を間近に迎えているためである。ただし、平成</a:t>
          </a:r>
          <a:r>
            <a:rPr lang="en-US" altLang="ja-JP" sz="1100" b="0" i="0" u="none" strike="noStrike" baseline="0">
              <a:solidFill>
                <a:schemeClr val="dk1"/>
              </a:solidFill>
              <a:latin typeface="+mn-lt"/>
              <a:ea typeface="+mn-ea"/>
              <a:cs typeface="+mn-cs"/>
            </a:rPr>
            <a:t>28</a:t>
          </a:r>
          <a:r>
            <a:rPr lang="ja-JP" altLang="en-US" sz="1100" b="0" i="0" u="none" strike="noStrike" baseline="0">
              <a:solidFill>
                <a:schemeClr val="dk1"/>
              </a:solidFill>
              <a:latin typeface="+mn-lt"/>
              <a:ea typeface="+mn-ea"/>
              <a:cs typeface="+mn-cs"/>
            </a:rPr>
            <a:t>年度に策定した長期修繕計画に基づいて適切に日々の修繕を行っているため、使用する上での問題はない。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46,829
46,648
397.44
22,125,546
21,584,419
497,590
12,514,947
16,564,838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F00-00003F000000}"/>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95250</xdr:rowOff>
    </xdr:from>
    <xdr:to>
      <xdr:col>15</xdr:col>
      <xdr:colOff>101600</xdr:colOff>
      <xdr:row>38</xdr:row>
      <xdr:rowOff>25400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41927</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F00-000041000000}"/>
            </a:ext>
          </a:extLst>
        </xdr:cNvPr>
        <xdr:cNvSpPr txBox="1"/>
      </xdr:nvSpPr>
      <xdr:spPr>
        <a:xfrm>
          <a:off x="2705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144780</xdr:rowOff>
    </xdr:from>
    <xdr:to>
      <xdr:col>20</xdr:col>
      <xdr:colOff>38100</xdr:colOff>
      <xdr:row>39</xdr:row>
      <xdr:rowOff>74930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160020</xdr:rowOff>
    </xdr:from>
    <xdr:to>
      <xdr:col>15</xdr:col>
      <xdr:colOff>101600</xdr:colOff>
      <xdr:row>39</xdr:row>
      <xdr:rowOff>90170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2857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24130</xdr:rowOff>
    </xdr:from>
    <xdr:to>
      <xdr:col>19</xdr:col>
      <xdr:colOff>177800</xdr:colOff>
      <xdr:row>39</xdr:row>
      <xdr:rowOff>39370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2908300" y="6710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91457</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F00-00004A000000}"/>
            </a:ext>
          </a:extLst>
        </xdr:cNvPr>
        <xdr:cNvSpPr txBox="1"/>
      </xdr:nvSpPr>
      <xdr:spPr>
        <a:xfrm>
          <a:off x="3582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81297</xdr:rowOff>
    </xdr:from>
    <xdr:ext cx="405111" cy="259045"/>
    <xdr:sp macro="" textlink="">
      <xdr:nvSpPr>
        <xdr:cNvPr id="75" name="n_2mainValue【図書館】&#10;有形固定資産減価償却率">
          <a:extLst>
            <a:ext uri="{FF2B5EF4-FFF2-40B4-BE49-F238E27FC236}">
              <a16:creationId xmlns:a16="http://schemas.microsoft.com/office/drawing/2014/main" id="{00000000-0008-0000-0F00-00004B000000}"/>
            </a:ext>
          </a:extLst>
        </xdr:cNvPr>
        <xdr:cNvSpPr txBox="1"/>
      </xdr:nvSpPr>
      <xdr:spPr>
        <a:xfrm>
          <a:off x="2705744"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a:extLst>
            <a:ext uri="{FF2B5EF4-FFF2-40B4-BE49-F238E27FC236}">
              <a16:creationId xmlns:a16="http://schemas.microsoft.com/office/drawing/2014/main" id="{00000000-0008-0000-0F00-000064000000}"/>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a:extLst>
            <a:ext uri="{FF2B5EF4-FFF2-40B4-BE49-F238E27FC236}">
              <a16:creationId xmlns:a16="http://schemas.microsoft.com/office/drawing/2014/main" id="{00000000-0008-0000-0F00-00006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a:extLst>
            <a:ext uri="{FF2B5EF4-FFF2-40B4-BE49-F238E27FC236}">
              <a16:creationId xmlns:a16="http://schemas.microsoft.com/office/drawing/2014/main" id="{00000000-0008-0000-0F00-00006800000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a:extLst>
            <a:ext uri="{FF2B5EF4-FFF2-40B4-BE49-F238E27FC236}">
              <a16:creationId xmlns:a16="http://schemas.microsoft.com/office/drawing/2014/main" id="{00000000-0008-0000-0F00-00006B000000}"/>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40640</xdr:rowOff>
    </xdr:from>
    <xdr:to>
      <xdr:col>46</xdr:col>
      <xdr:colOff>38100</xdr:colOff>
      <xdr:row>40</xdr:row>
      <xdr:rowOff>142240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158767</xdr:rowOff>
    </xdr:from>
    <xdr:ext cx="469744" cy="259045"/>
    <xdr:sp macro="" textlink="">
      <xdr:nvSpPr>
        <xdr:cNvPr id="109" name="n_2aveValue【図書館】&#10;一人当たり面積">
          <a:extLst>
            <a:ext uri="{FF2B5EF4-FFF2-40B4-BE49-F238E27FC236}">
              <a16:creationId xmlns:a16="http://schemas.microsoft.com/office/drawing/2014/main" id="{00000000-0008-0000-0F00-00006D000000}"/>
            </a:ext>
          </a:extLst>
        </xdr:cNvPr>
        <xdr:cNvSpPr txBox="1"/>
      </xdr:nvSpPr>
      <xdr:spPr>
        <a:xfrm>
          <a:off x="8515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49530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8750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91457</xdr:rowOff>
    </xdr:from>
    <xdr:ext cx="469744" cy="259045"/>
    <xdr:sp macro="" textlink="">
      <xdr:nvSpPr>
        <xdr:cNvPr id="118" name="n_1mainValue【図書館】&#10;一人当たり面積">
          <a:extLst>
            <a:ext uri="{FF2B5EF4-FFF2-40B4-BE49-F238E27FC236}">
              <a16:creationId xmlns:a16="http://schemas.microsoft.com/office/drawing/2014/main" id="{00000000-0008-0000-0F00-000076000000}"/>
            </a:ext>
          </a:extLst>
        </xdr:cNvPr>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91457</xdr:rowOff>
    </xdr:from>
    <xdr:ext cx="469744" cy="259045"/>
    <xdr:sp macro="" textlink="">
      <xdr:nvSpPr>
        <xdr:cNvPr id="119" name="n_2mainValue【図書館】&#10;一人当たり面積">
          <a:extLst>
            <a:ext uri="{FF2B5EF4-FFF2-40B4-BE49-F238E27FC236}">
              <a16:creationId xmlns:a16="http://schemas.microsoft.com/office/drawing/2014/main" id="{00000000-0008-0000-0F00-000077000000}"/>
            </a:ext>
          </a:extLst>
        </xdr:cNvPr>
        <xdr:cNvSpPr txBox="1"/>
      </xdr:nvSpPr>
      <xdr:spPr>
        <a:xfrm>
          <a:off x="8515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F00-000091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00000000-0008-0000-0F00-000093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F00-000095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a:extLst>
            <a:ext uri="{FF2B5EF4-FFF2-40B4-BE49-F238E27FC236}">
              <a16:creationId xmlns:a16="http://schemas.microsoft.com/office/drawing/2014/main" id="{00000000-0008-0000-0F00-000098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76217</xdr:rowOff>
    </xdr:from>
    <xdr:ext cx="405111" cy="259045"/>
    <xdr:sp macro="" textlink="">
      <xdr:nvSpPr>
        <xdr:cNvPr id="154" name="n_2aveValue【体育館・プール】&#10;有形固定資産減価償却率">
          <a:extLst>
            <a:ext uri="{FF2B5EF4-FFF2-40B4-BE49-F238E27FC236}">
              <a16:creationId xmlns:a16="http://schemas.microsoft.com/office/drawing/2014/main" id="{00000000-0008-0000-0F00-00009A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60" name="楕円 159">
          <a:extLst>
            <a:ext uri="{FF2B5EF4-FFF2-40B4-BE49-F238E27FC236}">
              <a16:creationId xmlns:a16="http://schemas.microsoft.com/office/drawing/2014/main" id="{00000000-0008-0000-0F00-0000A0000000}"/>
            </a:ext>
          </a:extLst>
        </xdr:cNvPr>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5715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2908300" y="10260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63" name="n_1main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64" name="n_2mainValue【体育館・プール】&#10;有形固定資産減価償却率">
          <a:extLst>
            <a:ext uri="{FF2B5EF4-FFF2-40B4-BE49-F238E27FC236}">
              <a16:creationId xmlns:a16="http://schemas.microsoft.com/office/drawing/2014/main" id="{00000000-0008-0000-0F00-0000A4000000}"/>
            </a:ext>
          </a:extLst>
        </xdr:cNvPr>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00000000-0008-0000-0F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a:extLst>
            <a:ext uri="{FF2B5EF4-FFF2-40B4-BE49-F238E27FC236}">
              <a16:creationId xmlns:a16="http://schemas.microsoft.com/office/drawing/2014/main" id="{00000000-0008-0000-0F00-0000BD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a:extLst>
            <a:ext uri="{FF2B5EF4-FFF2-40B4-BE49-F238E27FC236}">
              <a16:creationId xmlns:a16="http://schemas.microsoft.com/office/drawing/2014/main" id="{00000000-0008-0000-0F00-0000BF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a:extLst>
            <a:ext uri="{FF2B5EF4-FFF2-40B4-BE49-F238E27FC236}">
              <a16:creationId xmlns:a16="http://schemas.microsoft.com/office/drawing/2014/main" id="{00000000-0008-0000-0F00-0000C1000000}"/>
            </a:ext>
          </a:extLst>
        </xdr:cNvPr>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a:extLst>
            <a:ext uri="{FF2B5EF4-FFF2-40B4-BE49-F238E27FC236}">
              <a16:creationId xmlns:a16="http://schemas.microsoft.com/office/drawing/2014/main" id="{00000000-0008-0000-0F00-0000C4000000}"/>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144844</xdr:rowOff>
    </xdr:from>
    <xdr:to>
      <xdr:col>46</xdr:col>
      <xdr:colOff>38100</xdr:colOff>
      <xdr:row>64</xdr:row>
      <xdr:rowOff>74994</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8699500" y="1094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91521</xdr:rowOff>
    </xdr:from>
    <xdr:ext cx="469744" cy="259045"/>
    <xdr:sp macro="" textlink="">
      <xdr:nvSpPr>
        <xdr:cNvPr id="198" name="n_2aveValue【体育館・プール】&#10;一人当たり面積">
          <a:extLst>
            <a:ext uri="{FF2B5EF4-FFF2-40B4-BE49-F238E27FC236}">
              <a16:creationId xmlns:a16="http://schemas.microsoft.com/office/drawing/2014/main" id="{00000000-0008-0000-0F00-0000C6000000}"/>
            </a:ext>
          </a:extLst>
        </xdr:cNvPr>
        <xdr:cNvSpPr txBox="1"/>
      </xdr:nvSpPr>
      <xdr:spPr>
        <a:xfrm>
          <a:off x="8515427" y="1072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154559</xdr:rowOff>
    </xdr:from>
    <xdr:to>
      <xdr:col>50</xdr:col>
      <xdr:colOff>165100</xdr:colOff>
      <xdr:row>64</xdr:row>
      <xdr:rowOff>84709</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9588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154940</xdr:rowOff>
    </xdr:from>
    <xdr:to>
      <xdr:col>46</xdr:col>
      <xdr:colOff>38100</xdr:colOff>
      <xdr:row>64</xdr:row>
      <xdr:rowOff>85090</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8699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33909</xdr:rowOff>
    </xdr:from>
    <xdr:to>
      <xdr:col>50</xdr:col>
      <xdr:colOff>114300</xdr:colOff>
      <xdr:row>64</xdr:row>
      <xdr:rowOff>34290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8750300" y="1100670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75836</xdr:rowOff>
    </xdr:from>
    <xdr:ext cx="469744" cy="259045"/>
    <xdr:sp macro="" textlink="">
      <xdr:nvSpPr>
        <xdr:cNvPr id="207" name="n_1mainValue【体育館・プール】&#10;一人当たり面積">
          <a:extLst>
            <a:ext uri="{FF2B5EF4-FFF2-40B4-BE49-F238E27FC236}">
              <a16:creationId xmlns:a16="http://schemas.microsoft.com/office/drawing/2014/main" id="{00000000-0008-0000-0F00-0000CF000000}"/>
            </a:ext>
          </a:extLst>
        </xdr:cNvPr>
        <xdr:cNvSpPr txBox="1"/>
      </xdr:nvSpPr>
      <xdr:spPr>
        <a:xfrm>
          <a:off x="93917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76217</xdr:rowOff>
    </xdr:from>
    <xdr:ext cx="469744" cy="259045"/>
    <xdr:sp macro="" textlink="">
      <xdr:nvSpPr>
        <xdr:cNvPr id="208" name="n_2mainValue【体育館・プール】&#10;一人当たり面積">
          <a:extLst>
            <a:ext uri="{FF2B5EF4-FFF2-40B4-BE49-F238E27FC236}">
              <a16:creationId xmlns:a16="http://schemas.microsoft.com/office/drawing/2014/main" id="{00000000-0008-0000-0F00-0000D0000000}"/>
            </a:ext>
          </a:extLst>
        </xdr:cNvPr>
        <xdr:cNvSpPr txBox="1"/>
      </xdr:nvSpPr>
      <xdr:spPr>
        <a:xfrm>
          <a:off x="8515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a:extLst>
            <a:ext uri="{FF2B5EF4-FFF2-40B4-BE49-F238E27FC236}">
              <a16:creationId xmlns:a16="http://schemas.microsoft.com/office/drawing/2014/main" id="{00000000-0008-0000-0F00-0000F7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9" name="【市民会館】&#10;有形固定資産減価償却率最小値テキスト">
          <a:extLst>
            <a:ext uri="{FF2B5EF4-FFF2-40B4-BE49-F238E27FC236}">
              <a16:creationId xmlns:a16="http://schemas.microsoft.com/office/drawing/2014/main" id="{00000000-0008-0000-0F00-0000F900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1" name="【市民会館】&#10;有形固定資産減価償却率最大値テキスト">
          <a:extLst>
            <a:ext uri="{FF2B5EF4-FFF2-40B4-BE49-F238E27FC236}">
              <a16:creationId xmlns:a16="http://schemas.microsoft.com/office/drawing/2014/main" id="{00000000-0008-0000-0F00-0000FB00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53" name="【市民会館】&#10;有形固定資産減価償却率平均値テキスト">
          <a:extLst>
            <a:ext uri="{FF2B5EF4-FFF2-40B4-BE49-F238E27FC236}">
              <a16:creationId xmlns:a16="http://schemas.microsoft.com/office/drawing/2014/main" id="{00000000-0008-0000-0F00-0000FD00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256" name="n_1aveValue【市民会館】&#10;有形固定資産減価償却率">
          <a:extLst>
            <a:ext uri="{FF2B5EF4-FFF2-40B4-BE49-F238E27FC236}">
              <a16:creationId xmlns:a16="http://schemas.microsoft.com/office/drawing/2014/main" id="{00000000-0008-0000-0F00-000000010000}"/>
            </a:ext>
          </a:extLst>
        </xdr:cNvPr>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140970</xdr:rowOff>
    </xdr:from>
    <xdr:to>
      <xdr:col>15</xdr:col>
      <xdr:colOff>101600</xdr:colOff>
      <xdr:row>105</xdr:row>
      <xdr:rowOff>71120</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2857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87647</xdr:rowOff>
    </xdr:from>
    <xdr:ext cx="405111" cy="259045"/>
    <xdr:sp macro="" textlink="">
      <xdr:nvSpPr>
        <xdr:cNvPr id="258" name="n_2aveValue【市民会館】&#10;有形固定資産減価償却率">
          <a:extLst>
            <a:ext uri="{FF2B5EF4-FFF2-40B4-BE49-F238E27FC236}">
              <a16:creationId xmlns:a16="http://schemas.microsoft.com/office/drawing/2014/main" id="{00000000-0008-0000-0F00-000002010000}"/>
            </a:ext>
          </a:extLst>
        </xdr:cNvPr>
        <xdr:cNvSpPr txBox="1"/>
      </xdr:nvSpPr>
      <xdr:spPr>
        <a:xfrm>
          <a:off x="2705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118111</xdr:rowOff>
    </xdr:from>
    <xdr:to>
      <xdr:col>20</xdr:col>
      <xdr:colOff>38100</xdr:colOff>
      <xdr:row>106</xdr:row>
      <xdr:rowOff>48261</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133350</xdr:rowOff>
    </xdr:from>
    <xdr:to>
      <xdr:col>15</xdr:col>
      <xdr:colOff>101600</xdr:colOff>
      <xdr:row>106</xdr:row>
      <xdr:rowOff>63500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2857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168911</xdr:rowOff>
    </xdr:from>
    <xdr:to>
      <xdr:col>19</xdr:col>
      <xdr:colOff>177800</xdr:colOff>
      <xdr:row>106</xdr:row>
      <xdr:rowOff>12700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2908300" y="18171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39388</xdr:rowOff>
    </xdr:from>
    <xdr:ext cx="405111" cy="259045"/>
    <xdr:sp macro="" textlink="">
      <xdr:nvSpPr>
        <xdr:cNvPr id="267" name="n_1mainValue【市民会館】&#10;有形固定資産減価償却率">
          <a:extLst>
            <a:ext uri="{FF2B5EF4-FFF2-40B4-BE49-F238E27FC236}">
              <a16:creationId xmlns:a16="http://schemas.microsoft.com/office/drawing/2014/main" id="{00000000-0008-0000-0F00-00000B010000}"/>
            </a:ext>
          </a:extLst>
        </xdr:cNvPr>
        <xdr:cNvSpPr txBox="1"/>
      </xdr:nvSpPr>
      <xdr:spPr>
        <a:xfrm>
          <a:off x="35820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54627</xdr:rowOff>
    </xdr:from>
    <xdr:ext cx="405111" cy="259045"/>
    <xdr:sp macro="" textlink="">
      <xdr:nvSpPr>
        <xdr:cNvPr id="268" name="n_2mainValue【市民会館】&#10;有形固定資産減価償却率">
          <a:extLst>
            <a:ext uri="{FF2B5EF4-FFF2-40B4-BE49-F238E27FC236}">
              <a16:creationId xmlns:a16="http://schemas.microsoft.com/office/drawing/2014/main" id="{00000000-0008-0000-0F00-00000C010000}"/>
            </a:ext>
          </a:extLst>
        </xdr:cNvPr>
        <xdr:cNvSpPr txBox="1"/>
      </xdr:nvSpPr>
      <xdr:spPr>
        <a:xfrm>
          <a:off x="27057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a:extLst>
            <a:ext uri="{FF2B5EF4-FFF2-40B4-BE49-F238E27FC236}">
              <a16:creationId xmlns:a16="http://schemas.microsoft.com/office/drawing/2014/main" id="{00000000-0008-0000-0F00-00002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95" name="【市民会館】&#10;一人当たり面積最小値テキスト">
          <a:extLst>
            <a:ext uri="{FF2B5EF4-FFF2-40B4-BE49-F238E27FC236}">
              <a16:creationId xmlns:a16="http://schemas.microsoft.com/office/drawing/2014/main" id="{00000000-0008-0000-0F00-000027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97" name="【市民会館】&#10;一人当たり面積最大値テキスト">
          <a:extLst>
            <a:ext uri="{FF2B5EF4-FFF2-40B4-BE49-F238E27FC236}">
              <a16:creationId xmlns:a16="http://schemas.microsoft.com/office/drawing/2014/main" id="{00000000-0008-0000-0F00-000029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299" name="【市民会館】&#10;一人当たり面積平均値テキスト">
          <a:extLst>
            <a:ext uri="{FF2B5EF4-FFF2-40B4-BE49-F238E27FC236}">
              <a16:creationId xmlns:a16="http://schemas.microsoft.com/office/drawing/2014/main" id="{00000000-0008-0000-0F00-00002B010000}"/>
            </a:ext>
          </a:extLst>
        </xdr:cNvPr>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02" name="n_1aveValue【市民会館】&#10;一人当たり面積">
          <a:extLst>
            <a:ext uri="{FF2B5EF4-FFF2-40B4-BE49-F238E27FC236}">
              <a16:creationId xmlns:a16="http://schemas.microsoft.com/office/drawing/2014/main" id="{00000000-0008-0000-0F00-00002E010000}"/>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15602</xdr:rowOff>
    </xdr:from>
    <xdr:to>
      <xdr:col>46</xdr:col>
      <xdr:colOff>38100</xdr:colOff>
      <xdr:row>107</xdr:row>
      <xdr:rowOff>117202</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133729</xdr:rowOff>
    </xdr:from>
    <xdr:ext cx="469744" cy="259045"/>
    <xdr:sp macro="" textlink="">
      <xdr:nvSpPr>
        <xdr:cNvPr id="304" name="n_2aveValue【市民会館】&#10;一人当たり面積">
          <a:extLst>
            <a:ext uri="{FF2B5EF4-FFF2-40B4-BE49-F238E27FC236}">
              <a16:creationId xmlns:a16="http://schemas.microsoft.com/office/drawing/2014/main" id="{00000000-0008-0000-0F00-000030010000}"/>
            </a:ext>
          </a:extLst>
        </xdr:cNvPr>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76019</xdr:rowOff>
    </xdr:from>
    <xdr:to>
      <xdr:col>50</xdr:col>
      <xdr:colOff>165100</xdr:colOff>
      <xdr:row>108</xdr:row>
      <xdr:rowOff>6169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9588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77651</xdr:rowOff>
    </xdr:from>
    <xdr:to>
      <xdr:col>46</xdr:col>
      <xdr:colOff>38100</xdr:colOff>
      <xdr:row>108</xdr:row>
      <xdr:rowOff>7801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8699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126819</xdr:rowOff>
    </xdr:from>
    <xdr:to>
      <xdr:col>50</xdr:col>
      <xdr:colOff>114300</xdr:colOff>
      <xdr:row>107</xdr:row>
      <xdr:rowOff>128451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8750300" y="184719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168746</xdr:rowOff>
    </xdr:from>
    <xdr:ext cx="469744" cy="259045"/>
    <xdr:sp macro="" textlink="">
      <xdr:nvSpPr>
        <xdr:cNvPr id="313" name="n_1mainValue【市民会館】&#10;一人当たり面積">
          <a:extLst>
            <a:ext uri="{FF2B5EF4-FFF2-40B4-BE49-F238E27FC236}">
              <a16:creationId xmlns:a16="http://schemas.microsoft.com/office/drawing/2014/main" id="{00000000-0008-0000-0F00-000039010000}"/>
            </a:ext>
          </a:extLst>
        </xdr:cNvPr>
        <xdr:cNvSpPr txBox="1"/>
      </xdr:nvSpPr>
      <xdr:spPr>
        <a:xfrm>
          <a:off x="9391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170378</xdr:rowOff>
    </xdr:from>
    <xdr:ext cx="469744" cy="259045"/>
    <xdr:sp macro="" textlink="">
      <xdr:nvSpPr>
        <xdr:cNvPr id="314" name="n_2mainValue【市民会館】&#10;一人当たり面積">
          <a:extLst>
            <a:ext uri="{FF2B5EF4-FFF2-40B4-BE49-F238E27FC236}">
              <a16:creationId xmlns:a16="http://schemas.microsoft.com/office/drawing/2014/main" id="{00000000-0008-0000-0F00-00003A010000}"/>
            </a:ext>
          </a:extLst>
        </xdr:cNvPr>
        <xdr:cNvSpPr txBox="1"/>
      </xdr:nvSpPr>
      <xdr:spPr>
        <a:xfrm>
          <a:off x="8515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a:extLst>
            <a:ext uri="{FF2B5EF4-FFF2-40B4-BE49-F238E27FC236}">
              <a16:creationId xmlns:a16="http://schemas.microsoft.com/office/drawing/2014/main" id="{00000000-0008-0000-0F00-00005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41" name="【一般廃棄物処理施設】&#10;有形固定資産減価償却率最小値テキスト">
          <a:extLst>
            <a:ext uri="{FF2B5EF4-FFF2-40B4-BE49-F238E27FC236}">
              <a16:creationId xmlns:a16="http://schemas.microsoft.com/office/drawing/2014/main" id="{00000000-0008-0000-0F00-000055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3" name="【一般廃棄物処理施設】&#10;有形固定資産減価償却率最大値テキスト">
          <a:extLst>
            <a:ext uri="{FF2B5EF4-FFF2-40B4-BE49-F238E27FC236}">
              <a16:creationId xmlns:a16="http://schemas.microsoft.com/office/drawing/2014/main" id="{00000000-0008-0000-0F00-000057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45" name="【一般廃棄物処理施設】&#10;有形固定資産減価償却率平均値テキスト">
          <a:extLst>
            <a:ext uri="{FF2B5EF4-FFF2-40B4-BE49-F238E27FC236}">
              <a16:creationId xmlns:a16="http://schemas.microsoft.com/office/drawing/2014/main" id="{00000000-0008-0000-0F00-000059010000}"/>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35197</xdr:rowOff>
    </xdr:from>
    <xdr:to>
      <xdr:col>76</xdr:col>
      <xdr:colOff>165100</xdr:colOff>
      <xdr:row>37</xdr:row>
      <xdr:rowOff>136797</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4541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153324</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4389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152763</xdr:rowOff>
    </xdr:from>
    <xdr:to>
      <xdr:col>81</xdr:col>
      <xdr:colOff>101600</xdr:colOff>
      <xdr:row>38</xdr:row>
      <xdr:rowOff>82913</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5430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74040</xdr:rowOff>
    </xdr:from>
    <xdr:ext cx="405111" cy="259045"/>
    <xdr:sp macro="" textlink="">
      <xdr:nvSpPr>
        <xdr:cNvPr id="357" name="n_1mainValue【一般廃棄物処理施設】&#10;有形固定資産減価償却率">
          <a:extLst>
            <a:ext uri="{FF2B5EF4-FFF2-40B4-BE49-F238E27FC236}">
              <a16:creationId xmlns:a16="http://schemas.microsoft.com/office/drawing/2014/main" id="{00000000-0008-0000-0F00-000065010000}"/>
            </a:ext>
          </a:extLst>
        </xdr:cNvPr>
        <xdr:cNvSpPr txBox="1"/>
      </xdr:nvSpPr>
      <xdr:spPr>
        <a:xfrm>
          <a:off x="15266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00000000-0008-0000-0F00-00007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0" name="【一般廃棄物処理施設】&#10;一人当たり有形固定資産（償却資産）額最小値テキスト">
          <a:extLst>
            <a:ext uri="{FF2B5EF4-FFF2-40B4-BE49-F238E27FC236}">
              <a16:creationId xmlns:a16="http://schemas.microsoft.com/office/drawing/2014/main" id="{00000000-0008-0000-0F00-00007C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2" name="【一般廃棄物処理施設】&#10;一人当たり有形固定資産（償却資産）額最大値テキスト">
          <a:extLst>
            <a:ext uri="{FF2B5EF4-FFF2-40B4-BE49-F238E27FC236}">
              <a16:creationId xmlns:a16="http://schemas.microsoft.com/office/drawing/2014/main" id="{00000000-0008-0000-0F00-00007E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00000000-0008-0000-0F00-000080010000}"/>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87" name="n_1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23315</xdr:rowOff>
    </xdr:from>
    <xdr:to>
      <xdr:col>107</xdr:col>
      <xdr:colOff>101600</xdr:colOff>
      <xdr:row>39</xdr:row>
      <xdr:rowOff>124915</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141442</xdr:rowOff>
    </xdr:from>
    <xdr:ext cx="534377" cy="259045"/>
    <xdr:sp macro="" textlink="">
      <xdr:nvSpPr>
        <xdr:cNvPr id="389" name="n_2ave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26433</xdr:rowOff>
    </xdr:from>
    <xdr:to>
      <xdr:col>112</xdr:col>
      <xdr:colOff>38100</xdr:colOff>
      <xdr:row>39</xdr:row>
      <xdr:rowOff>128033</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1272500" y="671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119160</xdr:rowOff>
    </xdr:from>
    <xdr:ext cx="534377" cy="259045"/>
    <xdr:sp macro="" textlink="">
      <xdr:nvSpPr>
        <xdr:cNvPr id="396" name="n_1mainValue【一般廃棄物処理施設】&#10;一人当たり有形固定資産（償却資産）額">
          <a:extLst>
            <a:ext uri="{FF2B5EF4-FFF2-40B4-BE49-F238E27FC236}">
              <a16:creationId xmlns:a16="http://schemas.microsoft.com/office/drawing/2014/main" id="{00000000-0008-0000-0F00-00008C010000}"/>
            </a:ext>
          </a:extLst>
        </xdr:cNvPr>
        <xdr:cNvSpPr txBox="1"/>
      </xdr:nvSpPr>
      <xdr:spPr>
        <a:xfrm>
          <a:off x="21043411" y="680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a:extLst>
            <a:ext uri="{FF2B5EF4-FFF2-40B4-BE49-F238E27FC236}">
              <a16:creationId xmlns:a16="http://schemas.microsoft.com/office/drawing/2014/main" id="{00000000-0008-0000-0F00-0000A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3" name="【保健センター・保健所】&#10;有形固定資産減価償却率最小値テキスト">
          <a:extLst>
            <a:ext uri="{FF2B5EF4-FFF2-40B4-BE49-F238E27FC236}">
              <a16:creationId xmlns:a16="http://schemas.microsoft.com/office/drawing/2014/main" id="{00000000-0008-0000-0F00-0000A701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5" name="【保健センター・保健所】&#10;有形固定資産減価償却率最大値テキスト">
          <a:extLst>
            <a:ext uri="{FF2B5EF4-FFF2-40B4-BE49-F238E27FC236}">
              <a16:creationId xmlns:a16="http://schemas.microsoft.com/office/drawing/2014/main" id="{00000000-0008-0000-0F00-0000A9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27" name="【保健センター・保健所】&#10;有形固定資産減価償却率平均値テキスト">
          <a:extLst>
            <a:ext uri="{FF2B5EF4-FFF2-40B4-BE49-F238E27FC236}">
              <a16:creationId xmlns:a16="http://schemas.microsoft.com/office/drawing/2014/main" id="{00000000-0008-0000-0F00-0000AB01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30" name="n_1aveValue【保健センター・保健所】&#10;有形固定資産減価償却率">
          <a:extLst>
            <a:ext uri="{FF2B5EF4-FFF2-40B4-BE49-F238E27FC236}">
              <a16:creationId xmlns:a16="http://schemas.microsoft.com/office/drawing/2014/main" id="{00000000-0008-0000-0F00-0000AE01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16147</xdr:rowOff>
    </xdr:from>
    <xdr:to>
      <xdr:col>76</xdr:col>
      <xdr:colOff>165100</xdr:colOff>
      <xdr:row>60</xdr:row>
      <xdr:rowOff>117747</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108874</xdr:rowOff>
    </xdr:from>
    <xdr:ext cx="405111" cy="259045"/>
    <xdr:sp macro="" textlink="">
      <xdr:nvSpPr>
        <xdr:cNvPr id="432" name="n_2aveValue【保健センター・保健所】&#10;有形固定資産減価償却率">
          <a:extLst>
            <a:ext uri="{FF2B5EF4-FFF2-40B4-BE49-F238E27FC236}">
              <a16:creationId xmlns:a16="http://schemas.microsoft.com/office/drawing/2014/main" id="{00000000-0008-0000-0F00-0000B0010000}"/>
            </a:ext>
          </a:extLst>
        </xdr:cNvPr>
        <xdr:cNvSpPr txBox="1"/>
      </xdr:nvSpPr>
      <xdr:spPr>
        <a:xfrm>
          <a:off x="14389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79828</xdr:rowOff>
    </xdr:from>
    <xdr:to>
      <xdr:col>76</xdr:col>
      <xdr:colOff>165100</xdr:colOff>
      <xdr:row>57</xdr:row>
      <xdr:rowOff>9978</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88174</xdr:rowOff>
    </xdr:from>
    <xdr:to>
      <xdr:col>81</xdr:col>
      <xdr:colOff>50800</xdr:colOff>
      <xdr:row>56</xdr:row>
      <xdr:rowOff>130628</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4592300" y="96893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155501</xdr:rowOff>
    </xdr:from>
    <xdr:ext cx="405111" cy="259045"/>
    <xdr:sp macro="" textlink="">
      <xdr:nvSpPr>
        <xdr:cNvPr id="441" name="n_1main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26505</xdr:rowOff>
    </xdr:from>
    <xdr:ext cx="405111" cy="259045"/>
    <xdr:sp macro="" textlink="">
      <xdr:nvSpPr>
        <xdr:cNvPr id="442" name="n_2main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4389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00000000-0008-0000-0F00-0000C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00000000-0008-0000-0F00-0000D101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00000000-0008-0000-0F00-0000D301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00000000-0008-0000-0F00-0000D5010000}"/>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472" name="n_1aveValue【保健センター・保健所】&#10;一人当たり面積">
          <a:extLst>
            <a:ext uri="{FF2B5EF4-FFF2-40B4-BE49-F238E27FC236}">
              <a16:creationId xmlns:a16="http://schemas.microsoft.com/office/drawing/2014/main" id="{00000000-0008-0000-0F00-0000D801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141224</xdr:rowOff>
    </xdr:from>
    <xdr:to>
      <xdr:col>107</xdr:col>
      <xdr:colOff>101600</xdr:colOff>
      <xdr:row>61</xdr:row>
      <xdr:rowOff>71374</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87901</xdr:rowOff>
    </xdr:from>
    <xdr:ext cx="469744" cy="259045"/>
    <xdr:sp macro="" textlink="">
      <xdr:nvSpPr>
        <xdr:cNvPr id="474" name="n_2aveValue【保健センター・保健所】&#10;一人当たり面積">
          <a:extLst>
            <a:ext uri="{FF2B5EF4-FFF2-40B4-BE49-F238E27FC236}">
              <a16:creationId xmlns:a16="http://schemas.microsoft.com/office/drawing/2014/main" id="{00000000-0008-0000-0F00-0000DA010000}"/>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70358</xdr:rowOff>
    </xdr:from>
    <xdr:to>
      <xdr:col>112</xdr:col>
      <xdr:colOff>38100</xdr:colOff>
      <xdr:row>62</xdr:row>
      <xdr:rowOff>508</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21272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20383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121158</xdr:rowOff>
    </xdr:from>
    <xdr:to>
      <xdr:col>111</xdr:col>
      <xdr:colOff>177800</xdr:colOff>
      <xdr:row>61</xdr:row>
      <xdr:rowOff>130302</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20434300" y="1057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163085</xdr:rowOff>
    </xdr:from>
    <xdr:ext cx="469744" cy="259045"/>
    <xdr:sp macro="" textlink="">
      <xdr:nvSpPr>
        <xdr:cNvPr id="483" name="n_1mainValue【保健センター・保健所】&#10;一人当たり面積">
          <a:extLst>
            <a:ext uri="{FF2B5EF4-FFF2-40B4-BE49-F238E27FC236}">
              <a16:creationId xmlns:a16="http://schemas.microsoft.com/office/drawing/2014/main" id="{00000000-0008-0000-0F00-0000E3010000}"/>
            </a:ext>
          </a:extLst>
        </xdr:cNvPr>
        <xdr:cNvSpPr txBox="1"/>
      </xdr:nvSpPr>
      <xdr:spPr>
        <a:xfrm>
          <a:off x="21075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779</xdr:rowOff>
    </xdr:from>
    <xdr:ext cx="469744" cy="259045"/>
    <xdr:sp macro="" textlink="">
      <xdr:nvSpPr>
        <xdr:cNvPr id="484" name="n_2mainValue【保健センター・保健所】&#10;一人当たり面積">
          <a:extLst>
            <a:ext uri="{FF2B5EF4-FFF2-40B4-BE49-F238E27FC236}">
              <a16:creationId xmlns:a16="http://schemas.microsoft.com/office/drawing/2014/main" id="{00000000-0008-0000-0F00-0000E4010000}"/>
            </a:ext>
          </a:extLst>
        </xdr:cNvPr>
        <xdr:cNvSpPr txBox="1"/>
      </xdr:nvSpPr>
      <xdr:spPr>
        <a:xfrm>
          <a:off x="201994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庁舎】&#10;有形固定資産減価償却率グラフ枠">
          <a:extLst>
            <a:ext uri="{FF2B5EF4-FFF2-40B4-BE49-F238E27FC236}">
              <a16:creationId xmlns:a16="http://schemas.microsoft.com/office/drawing/2014/main" id="{00000000-0008-0000-0F00-00000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27" name="【庁舎】&#10;有形固定資産減価償却率最小値テキスト">
          <a:extLst>
            <a:ext uri="{FF2B5EF4-FFF2-40B4-BE49-F238E27FC236}">
              <a16:creationId xmlns:a16="http://schemas.microsoft.com/office/drawing/2014/main" id="{00000000-0008-0000-0F00-00000F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9" name="【庁舎】&#10;有形固定資産減価償却率最大値テキスト">
          <a:extLst>
            <a:ext uri="{FF2B5EF4-FFF2-40B4-BE49-F238E27FC236}">
              <a16:creationId xmlns:a16="http://schemas.microsoft.com/office/drawing/2014/main" id="{00000000-0008-0000-0F00-000011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31" name="【庁舎】&#10;有形固定資産減価償却率平均値テキスト">
          <a:extLst>
            <a:ext uri="{FF2B5EF4-FFF2-40B4-BE49-F238E27FC236}">
              <a16:creationId xmlns:a16="http://schemas.microsoft.com/office/drawing/2014/main" id="{00000000-0008-0000-0F00-000013020000}"/>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534" name="n_1aveValue【庁舎】&#10;有形固定資産減価償却率">
          <a:extLst>
            <a:ext uri="{FF2B5EF4-FFF2-40B4-BE49-F238E27FC236}">
              <a16:creationId xmlns:a16="http://schemas.microsoft.com/office/drawing/2014/main" id="{00000000-0008-0000-0F00-000016020000}"/>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536" name="n_2aveValue【庁舎】&#10;有形固定資産減価償却率">
          <a:extLst>
            <a:ext uri="{FF2B5EF4-FFF2-40B4-BE49-F238E27FC236}">
              <a16:creationId xmlns:a16="http://schemas.microsoft.com/office/drawing/2014/main" id="{00000000-0008-0000-0F00-000018020000}"/>
            </a:ext>
          </a:extLst>
        </xdr:cNvPr>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72752</xdr:rowOff>
    </xdr:from>
    <xdr:to>
      <xdr:col>76</xdr:col>
      <xdr:colOff>165100</xdr:colOff>
      <xdr:row>103</xdr:row>
      <xdr:rowOff>2902</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4541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128451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4592300" y="1761145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545" name="n_1mainValue【庁舎】&#10;有形固定資産減価償却率">
          <a:extLst>
            <a:ext uri="{FF2B5EF4-FFF2-40B4-BE49-F238E27FC236}">
              <a16:creationId xmlns:a16="http://schemas.microsoft.com/office/drawing/2014/main" id="{00000000-0008-0000-0F00-000021020000}"/>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19429</xdr:rowOff>
    </xdr:from>
    <xdr:ext cx="405111" cy="259045"/>
    <xdr:sp macro="" textlink="">
      <xdr:nvSpPr>
        <xdr:cNvPr id="546" name="n_2mainValue【庁舎】&#10;有形固定資産減価償却率">
          <a:extLst>
            <a:ext uri="{FF2B5EF4-FFF2-40B4-BE49-F238E27FC236}">
              <a16:creationId xmlns:a16="http://schemas.microsoft.com/office/drawing/2014/main" id="{00000000-0008-0000-0F00-000022020000}"/>
            </a:ext>
          </a:extLst>
        </xdr:cNvPr>
        <xdr:cNvSpPr txBox="1"/>
      </xdr:nvSpPr>
      <xdr:spPr>
        <a:xfrm>
          <a:off x="14389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庁舎】&#10;一人当たり面積グラフ枠">
          <a:extLst>
            <a:ext uri="{FF2B5EF4-FFF2-40B4-BE49-F238E27FC236}">
              <a16:creationId xmlns:a16="http://schemas.microsoft.com/office/drawing/2014/main" id="{00000000-0008-0000-0F00-00003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571" name="【庁舎】&#10;一人当たり面積最小値テキスト">
          <a:extLst>
            <a:ext uri="{FF2B5EF4-FFF2-40B4-BE49-F238E27FC236}">
              <a16:creationId xmlns:a16="http://schemas.microsoft.com/office/drawing/2014/main" id="{00000000-0008-0000-0F00-00003B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573" name="【庁舎】&#10;一人当たり面積最大値テキスト">
          <a:extLst>
            <a:ext uri="{FF2B5EF4-FFF2-40B4-BE49-F238E27FC236}">
              <a16:creationId xmlns:a16="http://schemas.microsoft.com/office/drawing/2014/main" id="{00000000-0008-0000-0F00-00003D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575" name="【庁舎】&#10;一人当たり面積平均値テキスト">
          <a:extLst>
            <a:ext uri="{FF2B5EF4-FFF2-40B4-BE49-F238E27FC236}">
              <a16:creationId xmlns:a16="http://schemas.microsoft.com/office/drawing/2014/main" id="{00000000-0008-0000-0F00-00003F020000}"/>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578" name="n_1aveValue【庁舎】&#10;一人当たり面積">
          <a:extLst>
            <a:ext uri="{FF2B5EF4-FFF2-40B4-BE49-F238E27FC236}">
              <a16:creationId xmlns:a16="http://schemas.microsoft.com/office/drawing/2014/main" id="{00000000-0008-0000-0F00-000042020000}"/>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122555</xdr:rowOff>
    </xdr:from>
    <xdr:to>
      <xdr:col>107</xdr:col>
      <xdr:colOff>101600</xdr:colOff>
      <xdr:row>106</xdr:row>
      <xdr:rowOff>52705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69232</xdr:rowOff>
    </xdr:from>
    <xdr:ext cx="469744" cy="259045"/>
    <xdr:sp macro="" textlink="">
      <xdr:nvSpPr>
        <xdr:cNvPr id="580" name="n_2aveValue【庁舎】&#10;一人当たり面積">
          <a:extLst>
            <a:ext uri="{FF2B5EF4-FFF2-40B4-BE49-F238E27FC236}">
              <a16:creationId xmlns:a16="http://schemas.microsoft.com/office/drawing/2014/main" id="{00000000-0008-0000-0F00-000044020000}"/>
            </a:ext>
          </a:extLst>
        </xdr:cNvPr>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44450</xdr:rowOff>
    </xdr:from>
    <xdr:to>
      <xdr:col>107</xdr:col>
      <xdr:colOff>101600</xdr:colOff>
      <xdr:row>106</xdr:row>
      <xdr:rowOff>146050</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95250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0434300" y="1826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133366</xdr:rowOff>
    </xdr:from>
    <xdr:ext cx="469744" cy="259045"/>
    <xdr:sp macro="" textlink="">
      <xdr:nvSpPr>
        <xdr:cNvPr id="589" name="n_1mainValue【庁舎】&#10;一人当たり面積">
          <a:extLst>
            <a:ext uri="{FF2B5EF4-FFF2-40B4-BE49-F238E27FC236}">
              <a16:creationId xmlns:a16="http://schemas.microsoft.com/office/drawing/2014/main" id="{00000000-0008-0000-0F00-00004D020000}"/>
            </a:ext>
          </a:extLst>
        </xdr:cNvPr>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590" name="n_2mainValue【庁舎】&#10;一人当たり面積">
          <a:extLst>
            <a:ext uri="{FF2B5EF4-FFF2-40B4-BE49-F238E27FC236}">
              <a16:creationId xmlns:a16="http://schemas.microsoft.com/office/drawing/2014/main" id="{00000000-0008-0000-0F00-00004E020000}"/>
            </a:ext>
          </a:extLst>
        </xdr:cNvPr>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ほとんどの類型において、有形固定資産減価償却率は類似団体平均を下回っているものの、</a:t>
          </a:r>
          <a:r>
            <a:rPr lang="ja-JP" altLang="en-US" sz="1100" b="0" i="0" baseline="0">
              <a:solidFill>
                <a:schemeClr val="dk1"/>
              </a:solidFill>
              <a:effectLst/>
              <a:latin typeface="+mn-lt"/>
              <a:ea typeface="+mn-ea"/>
              <a:cs typeface="+mn-cs"/>
            </a:rPr>
            <a:t>体育館・プール、保健センター・保健所、庁舎</a:t>
          </a:r>
          <a:r>
            <a:rPr lang="ja-JP" altLang="ja-JP" sz="1100" b="0" i="0" baseline="0">
              <a:solidFill>
                <a:schemeClr val="dk1"/>
              </a:solidFill>
              <a:effectLst/>
              <a:latin typeface="+mn-lt"/>
              <a:ea typeface="+mn-ea"/>
              <a:cs typeface="+mn-cs"/>
            </a:rPr>
            <a:t>については、類似団体平均を上回っている。これは、昭和</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年以前に建設され</a:t>
          </a:r>
          <a:r>
            <a:rPr lang="ja-JP" altLang="en-US" sz="1100" b="0" i="0" baseline="0">
              <a:solidFill>
                <a:schemeClr val="dk1"/>
              </a:solidFill>
              <a:effectLst/>
              <a:latin typeface="+mn-lt"/>
              <a:ea typeface="+mn-ea"/>
              <a:cs typeface="+mn-cs"/>
            </a:rPr>
            <a:t>た北斗市保健センター</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昭和</a:t>
          </a:r>
          <a:r>
            <a:rPr lang="en-US" altLang="ja-JP" sz="1100" b="0" i="0" baseline="0">
              <a:solidFill>
                <a:schemeClr val="dk1"/>
              </a:solidFill>
              <a:effectLst/>
              <a:latin typeface="+mn-lt"/>
              <a:ea typeface="+mn-ea"/>
              <a:cs typeface="+mn-cs"/>
            </a:rPr>
            <a:t>55</a:t>
          </a:r>
          <a:r>
            <a:rPr lang="ja-JP" altLang="en-US" sz="1100" b="0" i="0" baseline="0">
              <a:solidFill>
                <a:schemeClr val="dk1"/>
              </a:solidFill>
              <a:effectLst/>
              <a:latin typeface="+mn-lt"/>
              <a:ea typeface="+mn-ea"/>
              <a:cs typeface="+mn-cs"/>
            </a:rPr>
            <a:t>年以前に建設された総合体育館、昭和</a:t>
          </a:r>
          <a:r>
            <a:rPr lang="en-US" altLang="ja-JP" sz="1100" b="0" i="0" baseline="0">
              <a:solidFill>
                <a:schemeClr val="dk1"/>
              </a:solidFill>
              <a:effectLst/>
              <a:latin typeface="+mn-lt"/>
              <a:ea typeface="+mn-ea"/>
              <a:cs typeface="+mn-cs"/>
            </a:rPr>
            <a:t>58</a:t>
          </a:r>
          <a:r>
            <a:rPr lang="ja-JP" altLang="en-US" sz="1100" b="0" i="0" baseline="0">
              <a:solidFill>
                <a:schemeClr val="dk1"/>
              </a:solidFill>
              <a:effectLst/>
              <a:latin typeface="+mn-lt"/>
              <a:ea typeface="+mn-ea"/>
              <a:cs typeface="+mn-cs"/>
            </a:rPr>
            <a:t>年に建設された庁舎がそれぞれ</a:t>
          </a:r>
          <a:r>
            <a:rPr lang="ja-JP" altLang="ja-JP" sz="1100" b="0" i="0" baseline="0">
              <a:solidFill>
                <a:schemeClr val="dk1"/>
              </a:solidFill>
              <a:effectLst/>
              <a:latin typeface="+mn-lt"/>
              <a:ea typeface="+mn-ea"/>
              <a:cs typeface="+mn-cs"/>
            </a:rPr>
            <a:t>耐用年数</a:t>
          </a:r>
          <a:r>
            <a:rPr lang="ja-JP" altLang="en-US" sz="1100" b="0" i="0" baseline="0">
              <a:solidFill>
                <a:schemeClr val="dk1"/>
              </a:solidFill>
              <a:effectLst/>
              <a:latin typeface="+mn-lt"/>
              <a:ea typeface="+mn-ea"/>
              <a:cs typeface="+mn-cs"/>
            </a:rPr>
            <a:t>を超えていたり、</a:t>
          </a:r>
          <a:r>
            <a:rPr lang="ja-JP" altLang="ja-JP" sz="1100" b="0" i="0" baseline="0">
              <a:solidFill>
                <a:schemeClr val="dk1"/>
              </a:solidFill>
              <a:effectLst/>
              <a:latin typeface="+mn-lt"/>
              <a:ea typeface="+mn-ea"/>
              <a:cs typeface="+mn-cs"/>
            </a:rPr>
            <a:t>間近に迎えているためである。</a:t>
          </a:r>
          <a:r>
            <a:rPr lang="ja-JP" altLang="en-US" sz="1100" b="0" i="0" baseline="0">
              <a:solidFill>
                <a:schemeClr val="dk1"/>
              </a:solidFill>
              <a:effectLst/>
              <a:latin typeface="+mn-lt"/>
              <a:ea typeface="+mn-ea"/>
              <a:cs typeface="+mn-cs"/>
            </a:rPr>
            <a:t>これらの施設については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随時個別施設</a:t>
          </a:r>
          <a:r>
            <a:rPr lang="ja-JP" altLang="ja-JP" sz="1100" b="0" i="0" baseline="0">
              <a:solidFill>
                <a:schemeClr val="dk1"/>
              </a:solidFill>
              <a:effectLst/>
              <a:latin typeface="+mn-lt"/>
              <a:ea typeface="+mn-ea"/>
              <a:cs typeface="+mn-cs"/>
            </a:rPr>
            <a:t>計画</a:t>
          </a:r>
          <a:r>
            <a:rPr lang="ja-JP" altLang="en-US" sz="1100" b="0" i="0" baseline="0">
              <a:solidFill>
                <a:schemeClr val="dk1"/>
              </a:solidFill>
              <a:effectLst/>
              <a:latin typeface="+mn-lt"/>
              <a:ea typeface="+mn-ea"/>
              <a:cs typeface="+mn-cs"/>
            </a:rPr>
            <a:t>を作成し、</a:t>
          </a:r>
          <a:r>
            <a:rPr lang="ja-JP" altLang="ja-JP" sz="1100" b="0" i="0" baseline="0">
              <a:solidFill>
                <a:schemeClr val="dk1"/>
              </a:solidFill>
              <a:effectLst/>
              <a:latin typeface="+mn-lt"/>
              <a:ea typeface="+mn-ea"/>
              <a:cs typeface="+mn-cs"/>
            </a:rPr>
            <a:t>適切に修繕を行っているため、使用する上での問題はない。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46,829
46,648
397.44
22,125,546
21,584,419
497,590
12,514,947
16,564,838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北海道市町村平均及び類似団体平均を上回っているが、全国市町村平均を</a:t>
          </a:r>
          <a:r>
            <a:rPr kumimoji="1" lang="en-US" altLang="ja-JP" sz="1100">
              <a:solidFill>
                <a:sysClr val="windowText" lastClr="000000"/>
              </a:solidFill>
              <a:effectLst/>
              <a:latin typeface="+mn-lt"/>
              <a:ea typeface="+mn-ea"/>
              <a:cs typeface="+mn-cs"/>
            </a:rPr>
            <a:t>0.04</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月の合併により行財政基盤の強化が図られているが、平成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合併算定替</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縮減が始まったことで収入は減少していくため、今後も計画的な行財政改革の推進に努める必要がある。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75142</xdr:rowOff>
    </xdr:from>
    <xdr:to>
      <xdr:col>15</xdr:col>
      <xdr:colOff>133350</xdr:colOff>
      <xdr:row>43</xdr:row>
      <xdr:rowOff>5292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全国市町村平均、北海道市町村平均及び類似団体平均のいずれも下回っている状況にある。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人口千人あたり職員数が類似団体内最小の</a:t>
          </a:r>
          <a:r>
            <a:rPr kumimoji="1" lang="en-US" altLang="ja-JP" sz="1100">
              <a:solidFill>
                <a:sysClr val="windowText" lastClr="000000"/>
              </a:solidFill>
              <a:effectLst/>
              <a:latin typeface="+mn-lt"/>
              <a:ea typeface="+mn-ea"/>
              <a:cs typeface="+mn-cs"/>
            </a:rPr>
            <a:t>4.63</a:t>
          </a:r>
          <a:r>
            <a:rPr kumimoji="1" lang="ja-JP" altLang="ja-JP" sz="1100">
              <a:solidFill>
                <a:sysClr val="windowText" lastClr="000000"/>
              </a:solidFill>
              <a:effectLst/>
              <a:latin typeface="+mn-lt"/>
              <a:ea typeface="+mn-ea"/>
              <a:cs typeface="+mn-cs"/>
            </a:rPr>
            <a:t>人のため、人件費は抑制されているが、</a:t>
          </a:r>
          <a:r>
            <a:rPr kumimoji="1" lang="ja-JP" altLang="en-US" sz="1100">
              <a:solidFill>
                <a:sysClr val="windowText" lastClr="000000"/>
              </a:solidFill>
              <a:effectLst/>
              <a:latin typeface="+mn-lt"/>
              <a:ea typeface="+mn-ea"/>
              <a:cs typeface="+mn-cs"/>
            </a:rPr>
            <a:t>扶助費及び社会保障関係経</a:t>
          </a:r>
          <a:r>
            <a:rPr kumimoji="1" lang="ja-JP" altLang="ja-JP" sz="1100">
              <a:solidFill>
                <a:sysClr val="windowText" lastClr="000000"/>
              </a:solidFill>
              <a:effectLst/>
              <a:latin typeface="+mn-lt"/>
              <a:ea typeface="+mn-ea"/>
              <a:cs typeface="+mn-cs"/>
            </a:rPr>
            <a:t>費は年々増加している。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計画的に実施していく必要のある施設改修事業や合併特例事業に係る公債費負担が財政運営を圧迫しないよう、更なる行財政改革を推進し、現行水準の維持に努めることが必要である。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60</xdr:row>
      <xdr:rowOff>49530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3124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168698</xdr:rowOff>
    </xdr:from>
    <xdr:to>
      <xdr:col>19</xdr:col>
      <xdr:colOff>133350</xdr:colOff>
      <xdr:row>60</xdr:row>
      <xdr:rowOff>49530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8424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59</xdr:row>
      <xdr:rowOff>168698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641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71120</xdr:rowOff>
    </xdr:from>
    <xdr:to>
      <xdr:col>15</xdr:col>
      <xdr:colOff>133350</xdr:colOff>
      <xdr:row>61</xdr:row>
      <xdr:rowOff>1270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104352</xdr:rowOff>
    </xdr:from>
    <xdr:to>
      <xdr:col>11</xdr:col>
      <xdr:colOff>31750</xdr:colOff>
      <xdr:row>59</xdr:row>
      <xdr:rowOff>148590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1990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117898</xdr:rowOff>
    </xdr:from>
    <xdr:to>
      <xdr:col>15</xdr:col>
      <xdr:colOff>133350</xdr:colOff>
      <xdr:row>60</xdr:row>
      <xdr:rowOff>48048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58225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53552</xdr:rowOff>
    </xdr:from>
    <xdr:to>
      <xdr:col>7</xdr:col>
      <xdr:colOff>31750</xdr:colOff>
      <xdr:row>59</xdr:row>
      <xdr:rowOff>155152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165329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人件費の抑制、行財政運営の効率化により全国市町村平均、北海道市町村平均及び類似団体平均のいずれも下回っている。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今後も簡素で効率的な組織作りに努めるとともに、コスト縮減を図る必要がある。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143343</xdr:rowOff>
    </xdr:from>
    <xdr:to>
      <xdr:col>23</xdr:col>
      <xdr:colOff>133350</xdr:colOff>
      <xdr:row>81</xdr:row>
      <xdr:rowOff>24352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59343"/>
          <a:ext cx="838200" cy="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143343</xdr:rowOff>
    </xdr:from>
    <xdr:to>
      <xdr:col>19</xdr:col>
      <xdr:colOff>133350</xdr:colOff>
      <xdr:row>80</xdr:row>
      <xdr:rowOff>146600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85934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101203</xdr:rowOff>
    </xdr:from>
    <xdr:to>
      <xdr:col>15</xdr:col>
      <xdr:colOff>82550</xdr:colOff>
      <xdr:row>80</xdr:row>
      <xdr:rowOff>146600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17203"/>
          <a:ext cx="889000" cy="4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22223</xdr:rowOff>
    </xdr:from>
    <xdr:to>
      <xdr:col>15</xdr:col>
      <xdr:colOff>133350</xdr:colOff>
      <xdr:row>82</xdr:row>
      <xdr:rowOff>123823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8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108600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6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50515</xdr:rowOff>
    </xdr:from>
    <xdr:to>
      <xdr:col>11</xdr:col>
      <xdr:colOff>31750</xdr:colOff>
      <xdr:row>80</xdr:row>
      <xdr:rowOff>101203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66515"/>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145002</xdr:rowOff>
    </xdr:from>
    <xdr:to>
      <xdr:col>23</xdr:col>
      <xdr:colOff>184150</xdr:colOff>
      <xdr:row>81</xdr:row>
      <xdr:rowOff>75152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161529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0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92543</xdr:rowOff>
    </xdr:from>
    <xdr:to>
      <xdr:col>19</xdr:col>
      <xdr:colOff>184150</xdr:colOff>
      <xdr:row>81</xdr:row>
      <xdr:rowOff>22693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32870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7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95800</xdr:rowOff>
    </xdr:from>
    <xdr:to>
      <xdr:col>15</xdr:col>
      <xdr:colOff>133350</xdr:colOff>
      <xdr:row>81</xdr:row>
      <xdr:rowOff>25950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36127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50403</xdr:rowOff>
    </xdr:from>
    <xdr:to>
      <xdr:col>11</xdr:col>
      <xdr:colOff>82550</xdr:colOff>
      <xdr:row>80</xdr:row>
      <xdr:rowOff>152003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162180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3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171165</xdr:rowOff>
    </xdr:from>
    <xdr:to>
      <xdr:col>7</xdr:col>
      <xdr:colOff>31750</xdr:colOff>
      <xdr:row>80</xdr:row>
      <xdr:rowOff>101315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111492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全国市平均を下回っているが、全国町村平均を</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今後も人事院勧告に基づく給与・人事制度の適正な運用を進めるとともに、年齢階層ごとの職員数の平準化を図る必要がある。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739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18627</xdr:rowOff>
    </xdr:from>
    <xdr:to>
      <xdr:col>73</xdr:col>
      <xdr:colOff>44450</xdr:colOff>
      <xdr:row>86</xdr:row>
      <xdr:rowOff>120227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88054</xdr:rowOff>
    </xdr:from>
    <xdr:to>
      <xdr:col>68</xdr:col>
      <xdr:colOff>152400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6130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これまでの定員管理計画に基づき、新規採用の抑制、労務職員の退職者不補充などにより、類似団体内で最小を継続している。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事務量などの関係から大幅な職員数削減は困難だが、適正な人員配置により一層の適正化に努める必要がある。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1512</xdr:rowOff>
    </xdr:from>
    <xdr:to>
      <xdr:col>81</xdr:col>
      <xdr:colOff>44450</xdr:colOff>
      <xdr:row>59</xdr:row>
      <xdr:rowOff>4959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706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163770</xdr:rowOff>
    </xdr:from>
    <xdr:to>
      <xdr:col>77</xdr:col>
      <xdr:colOff>44450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0787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145385</xdr:rowOff>
    </xdr:from>
    <xdr:to>
      <xdr:col>72</xdr:col>
      <xdr:colOff>203200</xdr:colOff>
      <xdr:row>58</xdr:row>
      <xdr:rowOff>163770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8948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89263</xdr:rowOff>
    </xdr:from>
    <xdr:to>
      <xdr:col>73</xdr:col>
      <xdr:colOff>44450</xdr:colOff>
      <xdr:row>62</xdr:row>
      <xdr:rowOff>19413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145385</xdr:rowOff>
    </xdr:from>
    <xdr:to>
      <xdr:col>68</xdr:col>
      <xdr:colOff>152400</xdr:colOff>
      <xdr:row>58</xdr:row>
      <xdr:rowOff>155726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8948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125609</xdr:rowOff>
    </xdr:from>
    <xdr:to>
      <xdr:col>81</xdr:col>
      <xdr:colOff>95250</xdr:colOff>
      <xdr:row>59</xdr:row>
      <xdr:rowOff>55759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46886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9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122162</xdr:rowOff>
    </xdr:from>
    <xdr:to>
      <xdr:col>77</xdr:col>
      <xdr:colOff>95250</xdr:colOff>
      <xdr:row>59</xdr:row>
      <xdr:rowOff>52312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62489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3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112970</xdr:rowOff>
    </xdr:from>
    <xdr:to>
      <xdr:col>73</xdr:col>
      <xdr:colOff>44450</xdr:colOff>
      <xdr:row>59</xdr:row>
      <xdr:rowOff>43120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53297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94585</xdr:rowOff>
    </xdr:from>
    <xdr:to>
      <xdr:col>68</xdr:col>
      <xdr:colOff>203200</xdr:colOff>
      <xdr:row>59</xdr:row>
      <xdr:rowOff>24735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34912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0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104926</xdr:rowOff>
    </xdr:from>
    <xdr:to>
      <xdr:col>64</xdr:col>
      <xdr:colOff>152400</xdr:colOff>
      <xdr:row>59</xdr:row>
      <xdr:rowOff>35076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45253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全国市町村平均、北海道市町村平均及び類似団体平均のいずれも下回っている状況にある。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今後も、建設事業のコスト縮減や北斗市総合計画に基づく事業の厳選</a:t>
          </a:r>
          <a:r>
            <a:rPr kumimoji="1" lang="ja-JP" altLang="en-US" sz="1100">
              <a:solidFill>
                <a:sysClr val="windowText" lastClr="000000"/>
              </a:solidFill>
              <a:effectLst/>
              <a:latin typeface="+mn-lt"/>
              <a:ea typeface="+mn-ea"/>
              <a:cs typeface="+mn-cs"/>
            </a:rPr>
            <a:t>、選択と集中の観点による</a:t>
          </a:r>
          <a:r>
            <a:rPr kumimoji="1" lang="ja-JP" altLang="ja-JP" sz="1100">
              <a:solidFill>
                <a:sysClr val="windowText" lastClr="000000"/>
              </a:solidFill>
              <a:effectLst/>
              <a:latin typeface="+mn-lt"/>
              <a:ea typeface="+mn-ea"/>
              <a:cs typeface="+mn-cs"/>
            </a:rPr>
            <a:t>計画的事業実施に努め、新規市債発行を最小限に抑えるなど、公債費負担の縮減を図っていく必要がある。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115041</xdr:rowOff>
    </xdr:from>
    <xdr:to>
      <xdr:col>81</xdr:col>
      <xdr:colOff>44450</xdr:colOff>
      <xdr:row>36</xdr:row>
      <xdr:rowOff>125095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28724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125095</xdr:rowOff>
    </xdr:from>
    <xdr:to>
      <xdr:col>77</xdr:col>
      <xdr:colOff>44450</xdr:colOff>
      <xdr:row>36</xdr:row>
      <xdr:rowOff>143192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29729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143192</xdr:rowOff>
    </xdr:from>
    <xdr:to>
      <xdr:col>72</xdr:col>
      <xdr:colOff>203200</xdr:colOff>
      <xdr:row>36</xdr:row>
      <xdr:rowOff>155258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37</xdr:row>
      <xdr:rowOff>3916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2745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64241</xdr:rowOff>
    </xdr:from>
    <xdr:to>
      <xdr:col>81</xdr:col>
      <xdr:colOff>95250</xdr:colOff>
      <xdr:row>36</xdr:row>
      <xdr:rowOff>165841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156968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5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74295</xdr:rowOff>
    </xdr:from>
    <xdr:to>
      <xdr:col>77</xdr:col>
      <xdr:colOff>95250</xdr:colOff>
      <xdr:row>37</xdr:row>
      <xdr:rowOff>4445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14622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1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将来負担比率がゼロを下回り、全国市町村平均、北海道市町村平均及び類似団体平均のいずれも下回っている状況にある。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運動公園拡充事業等の合併特例事業が終了することで起債額は徐々に減少していくと見込まれるが、引き続き世代間負担の公平化に配慮しつつ、将来の世代に過剰な負担を残さないよう適正な市債残高の管理に努める必要があ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100139</xdr:rowOff>
    </xdr:from>
    <xdr:to>
      <xdr:col>73</xdr:col>
      <xdr:colOff>44450</xdr:colOff>
      <xdr:row>15</xdr:row>
      <xdr:rowOff>30289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0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40466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46,829
46,648
397.44
22,125,546
21,584,419
497,590
12,514,947
16,564,838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全国市町村平均、北海道市町村平均及び類似団体平均を大きく下回っている。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今後も適正な定員管理を実施し、人件費の抑制に努める必要がある。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72136</xdr:rowOff>
    </xdr:from>
    <xdr:to>
      <xdr:col>24</xdr:col>
      <xdr:colOff>25400</xdr:colOff>
      <xdr:row>34</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62992</xdr:rowOff>
    </xdr:from>
    <xdr:to>
      <xdr:col>19</xdr:col>
      <xdr:colOff>187325</xdr:colOff>
      <xdr:row>34</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62992</xdr:rowOff>
    </xdr:from>
    <xdr:to>
      <xdr:col>15</xdr:col>
      <xdr:colOff>98425</xdr:colOff>
      <xdr:row>34</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92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34</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105935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21336</xdr:rowOff>
    </xdr:from>
    <xdr:to>
      <xdr:col>20</xdr:col>
      <xdr:colOff>38100</xdr:colOff>
      <xdr:row>34</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xdr:rowOff>
    </xdr:from>
    <xdr:to>
      <xdr:col>15</xdr:col>
      <xdr:colOff>149225</xdr:colOff>
      <xdr:row>34</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44196</xdr:rowOff>
    </xdr:from>
    <xdr:to>
      <xdr:col>11</xdr:col>
      <xdr:colOff>60325</xdr:colOff>
      <xdr:row>34</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全国平均、北海道市町村平均及び類似団体平均を上回っている。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これは、労務費の単価が上昇したことなどによる増加である。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今後も増加は見込まれるがあらゆる分野でコスト縮減を図る必要がある。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72571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15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29029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60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51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37193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64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全国市町村平均、北海道市町村平均及び類似団体平均を大きく上回っている。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これは、独自の医療助成制度を実施していることによるものである。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今後更に少子高齢化対策や社会保障制度に基づく福祉施策に要する扶助費の増額が見込まれるが、財政運営を圧迫しないよう現行水準の維持に努める必要がある。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a:extLst>
            <a:ext uri="{FF2B5EF4-FFF2-40B4-BE49-F238E27FC236}">
              <a16:creationId xmlns:a16="http://schemas.microsoft.com/office/drawing/2014/main" id="{00000000-0008-0000-0400-0000B9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88900</xdr:rowOff>
    </xdr:from>
    <xdr:to>
      <xdr:col>24</xdr:col>
      <xdr:colOff>25400</xdr:colOff>
      <xdr:row>61</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4826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7" name="扶助費最小値テキスト">
          <a:extLst>
            <a:ext uri="{FF2B5EF4-FFF2-40B4-BE49-F238E27FC236}">
              <a16:creationId xmlns:a16="http://schemas.microsoft.com/office/drawing/2014/main" id="{00000000-0008-0000-0400-0000BB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3827</xdr:rowOff>
    </xdr:from>
    <xdr:ext cx="762000" cy="259045"/>
    <xdr:sp macro="" textlink="">
      <xdr:nvSpPr>
        <xdr:cNvPr id="189" name="扶助費最大値テキスト">
          <a:extLst>
            <a:ext uri="{FF2B5EF4-FFF2-40B4-BE49-F238E27FC236}">
              <a16:creationId xmlns:a16="http://schemas.microsoft.com/office/drawing/2014/main" id="{00000000-0008-0000-0400-0000BD000000}"/>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88900</xdr:rowOff>
    </xdr:from>
    <xdr:to>
      <xdr:col>24</xdr:col>
      <xdr:colOff>114300</xdr:colOff>
      <xdr:row>53</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12700</xdr:rowOff>
    </xdr:from>
    <xdr:to>
      <xdr:col>24</xdr:col>
      <xdr:colOff>25400</xdr:colOff>
      <xdr:row>61</xdr:row>
      <xdr:rowOff>60325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987800" y="104711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2" name="扶助費平均値テキスト">
          <a:extLst>
            <a:ext uri="{FF2B5EF4-FFF2-40B4-BE49-F238E27FC236}">
              <a16:creationId xmlns:a16="http://schemas.microsoft.com/office/drawing/2014/main" id="{00000000-0008-0000-0400-0000C0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136525</xdr:rowOff>
    </xdr:from>
    <xdr:to>
      <xdr:col>19</xdr:col>
      <xdr:colOff>187325</xdr:colOff>
      <xdr:row>61</xdr:row>
      <xdr:rowOff>60325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098800" y="104235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142875</xdr:rowOff>
    </xdr:from>
    <xdr:to>
      <xdr:col>20</xdr:col>
      <xdr:colOff>38100</xdr:colOff>
      <xdr:row>57</xdr:row>
      <xdr:rowOff>73025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937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83202</xdr:rowOff>
    </xdr:from>
    <xdr:ext cx="7366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606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117475</xdr:rowOff>
    </xdr:from>
    <xdr:to>
      <xdr:col>15</xdr:col>
      <xdr:colOff>98425</xdr:colOff>
      <xdr:row>60</xdr:row>
      <xdr:rowOff>136525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2209800" y="10404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152400</xdr:rowOff>
    </xdr:from>
    <xdr:to>
      <xdr:col>15</xdr:col>
      <xdr:colOff>149225</xdr:colOff>
      <xdr:row>58</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117475</xdr:rowOff>
    </xdr:from>
    <xdr:to>
      <xdr:col>11</xdr:col>
      <xdr:colOff>9525</xdr:colOff>
      <xdr:row>60</xdr:row>
      <xdr:rowOff>117475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320800" y="10404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762000" cy="259045"/>
    <xdr:sp macro="" textlink="">
      <xdr:nvSpPr>
        <xdr:cNvPr id="211" name="扶助費該当値テキスト">
          <a:extLst>
            <a:ext uri="{FF2B5EF4-FFF2-40B4-BE49-F238E27FC236}">
              <a16:creationId xmlns:a16="http://schemas.microsoft.com/office/drawing/2014/main" id="{00000000-0008-0000-0400-0000D3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9525</xdr:rowOff>
    </xdr:from>
    <xdr:to>
      <xdr:col>20</xdr:col>
      <xdr:colOff>38100</xdr:colOff>
      <xdr:row>61</xdr:row>
      <xdr:rowOff>111125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937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95902</xdr:rowOff>
    </xdr:from>
    <xdr:ext cx="7366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3606800" y="1055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85725</xdr:rowOff>
    </xdr:from>
    <xdr:to>
      <xdr:col>15</xdr:col>
      <xdr:colOff>149225</xdr:colOff>
      <xdr:row>61</xdr:row>
      <xdr:rowOff>15875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048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652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2717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66675</xdr:rowOff>
    </xdr:from>
    <xdr:to>
      <xdr:col>11</xdr:col>
      <xdr:colOff>60325</xdr:colOff>
      <xdr:row>60</xdr:row>
      <xdr:rowOff>168275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2159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153052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828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66675</xdr:rowOff>
    </xdr:from>
    <xdr:to>
      <xdr:col>6</xdr:col>
      <xdr:colOff>171450</xdr:colOff>
      <xdr:row>60</xdr:row>
      <xdr:rowOff>168275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1270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153052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939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全国市町村平均、北海道市町村平均及び類似団体平均を下回っている。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主な経費は特別会計への繰出金である。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今後は、繰出の必要な会計については、独立採算の原則に立ち、健全経営に努める必要がある。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8" name="その他グラフ枠">
          <a:extLst>
            <a:ext uri="{FF2B5EF4-FFF2-40B4-BE49-F238E27FC236}">
              <a16:creationId xmlns:a16="http://schemas.microsoft.com/office/drawing/2014/main" id="{00000000-0008-0000-0400-0000F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0" name="その他最小値テキスト">
          <a:extLst>
            <a:ext uri="{FF2B5EF4-FFF2-40B4-BE49-F238E27FC236}">
              <a16:creationId xmlns:a16="http://schemas.microsoft.com/office/drawing/2014/main" id="{00000000-0008-0000-0400-0000FA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2" name="その他最大値テキスト">
          <a:extLst>
            <a:ext uri="{FF2B5EF4-FFF2-40B4-BE49-F238E27FC236}">
              <a16:creationId xmlns:a16="http://schemas.microsoft.com/office/drawing/2014/main" id="{00000000-0008-0000-0400-0000FC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14333</xdr:rowOff>
    </xdr:from>
    <xdr:to>
      <xdr:col>82</xdr:col>
      <xdr:colOff>107950</xdr:colOff>
      <xdr:row>55</xdr:row>
      <xdr:rowOff>27396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5671800" y="94440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5" name="その他平均値テキスト">
          <a:extLst>
            <a:ext uri="{FF2B5EF4-FFF2-40B4-BE49-F238E27FC236}">
              <a16:creationId xmlns:a16="http://schemas.microsoft.com/office/drawing/2014/main" id="{00000000-0008-0000-0400-0000FF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55</xdr:row>
      <xdr:rowOff>14333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4782800" y="94375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7801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893800" y="9437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166188</xdr:rowOff>
    </xdr:from>
    <xdr:to>
      <xdr:col>69</xdr:col>
      <xdr:colOff>92075</xdr:colOff>
      <xdr:row>55</xdr:row>
      <xdr:rowOff>7801</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004800" y="94244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6" name="フローチャート: 判断 265">
          <a:extLst>
            <a:ext uri="{FF2B5EF4-FFF2-40B4-BE49-F238E27FC236}">
              <a16:creationId xmlns:a16="http://schemas.microsoft.com/office/drawing/2014/main" id="{00000000-0008-0000-0400-00000A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4" name="その他該当値テキスト">
          <a:extLst>
            <a:ext uri="{FF2B5EF4-FFF2-40B4-BE49-F238E27FC236}">
              <a16:creationId xmlns:a16="http://schemas.microsoft.com/office/drawing/2014/main" id="{00000000-0008-0000-0400-000012010000}"/>
            </a:ext>
          </a:extLst>
        </xdr:cNvPr>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134983</xdr:rowOff>
    </xdr:from>
    <xdr:to>
      <xdr:col>78</xdr:col>
      <xdr:colOff>120650</xdr:colOff>
      <xdr:row>55</xdr:row>
      <xdr:rowOff>65133</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5621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75310</xdr:rowOff>
    </xdr:from>
    <xdr:ext cx="7366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5290800" y="916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128451</xdr:rowOff>
    </xdr:from>
    <xdr:to>
      <xdr:col>74</xdr:col>
      <xdr:colOff>31750</xdr:colOff>
      <xdr:row>55</xdr:row>
      <xdr:rowOff>58601</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4732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68778</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4401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115388</xdr:rowOff>
    </xdr:from>
    <xdr:to>
      <xdr:col>65</xdr:col>
      <xdr:colOff>53975</xdr:colOff>
      <xdr:row>55</xdr:row>
      <xdr:rowOff>45538</xdr:rowOff>
    </xdr:to>
    <xdr:sp macro="" textlink="">
      <xdr:nvSpPr>
        <xdr:cNvPr id="281" name="楕円 280">
          <a:extLst>
            <a:ext uri="{FF2B5EF4-FFF2-40B4-BE49-F238E27FC236}">
              <a16:creationId xmlns:a16="http://schemas.microsoft.com/office/drawing/2014/main" id="{00000000-0008-0000-0400-000019010000}"/>
            </a:ext>
          </a:extLst>
        </xdr:cNvPr>
        <xdr:cNvSpPr/>
      </xdr:nvSpPr>
      <xdr:spPr>
        <a:xfrm>
          <a:off x="12954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55715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623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全国市町村平均、北海道市町村平均及び類似団体平均を大きく上回っている。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これは、消防や廃棄物処理等一部事務組合に対する負担金が類似団体平均に比べ高いことが理由である。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今後は、人件費をはじめとする経費の縮減を図り、負担金の縮減を図る必要がある。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445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110998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110998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110998</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全国市町村平均、北海道市町村平均及び類似団体平均を下回っている。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今後も建設事業のコスト縮減や北斗市総合計画に基づく事業の厳選と計画的事業実施に努め、新規市債発行を最小限に抑えるなど、公債費負担の縮減を図る必要がある。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74</xdr:row>
      <xdr:rowOff>144145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104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144145</xdr:rowOff>
    </xdr:from>
    <xdr:to>
      <xdr:col>19</xdr:col>
      <xdr:colOff>187325</xdr:colOff>
      <xdr:row>74</xdr:row>
      <xdr:rowOff>149860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31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151765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837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95250</xdr:rowOff>
    </xdr:from>
    <xdr:to>
      <xdr:col>15</xdr:col>
      <xdr:colOff>149225</xdr:colOff>
      <xdr:row>75</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151765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837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152417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93345</xdr:rowOff>
    </xdr:from>
    <xdr:to>
      <xdr:col>20</xdr:col>
      <xdr:colOff>38100</xdr:colOff>
      <xdr:row>75</xdr:row>
      <xdr:rowOff>23495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33672</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4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100965</xdr:rowOff>
    </xdr:from>
    <xdr:to>
      <xdr:col>11</xdr:col>
      <xdr:colOff>60325</xdr:colOff>
      <xdr:row>75</xdr:row>
      <xdr:rowOff>31115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41292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公債費以外の数値については、建設事業のコスト縮減や北斗市総合計画に基づく事業の厳選</a:t>
          </a:r>
          <a:r>
            <a:rPr kumimoji="1" lang="ja-JP" altLang="en-US" sz="1100">
              <a:solidFill>
                <a:sysClr val="windowText" lastClr="000000"/>
              </a:solidFill>
              <a:effectLst/>
              <a:latin typeface="+mn-lt"/>
              <a:ea typeface="+mn-ea"/>
              <a:cs typeface="+mn-cs"/>
            </a:rPr>
            <a:t>、選択と集中の観点による</a:t>
          </a:r>
          <a:r>
            <a:rPr kumimoji="1" lang="ja-JP" altLang="ja-JP" sz="1100">
              <a:solidFill>
                <a:sysClr val="windowText" lastClr="000000"/>
              </a:solidFill>
              <a:effectLst/>
              <a:latin typeface="+mn-lt"/>
              <a:ea typeface="+mn-ea"/>
              <a:cs typeface="+mn-cs"/>
            </a:rPr>
            <a:t>計画的事業実施に努める必要がある。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134620</xdr:rowOff>
    </xdr:from>
    <xdr:to>
      <xdr:col>82</xdr:col>
      <xdr:colOff>107950</xdr:colOff>
      <xdr:row>77</xdr:row>
      <xdr:rowOff>153670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36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77</xdr:row>
      <xdr:rowOff>134620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75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73661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50800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1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119397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170197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134638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73677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114164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103987</xdr:rowOff>
    </xdr:from>
    <xdr:to>
      <xdr:col>29</xdr:col>
      <xdr:colOff>127000</xdr:colOff>
      <xdr:row>20</xdr:row>
      <xdr:rowOff>118097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580612"/>
          <a:ext cx="647700" cy="14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118097</xdr:rowOff>
    </xdr:from>
    <xdr:to>
      <xdr:col>26</xdr:col>
      <xdr:colOff>50800</xdr:colOff>
      <xdr:row>20</xdr:row>
      <xdr:rowOff>127991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94722"/>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127991</xdr:rowOff>
    </xdr:from>
    <xdr:to>
      <xdr:col>22</xdr:col>
      <xdr:colOff>114300</xdr:colOff>
      <xdr:row>20</xdr:row>
      <xdr:rowOff>128651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604616"/>
          <a:ext cx="698500" cy="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133261</xdr:rowOff>
    </xdr:from>
    <xdr:to>
      <xdr:col>22</xdr:col>
      <xdr:colOff>165100</xdr:colOff>
      <xdr:row>18</xdr:row>
      <xdr:rowOff>63411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73588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128651</xdr:rowOff>
    </xdr:from>
    <xdr:to>
      <xdr:col>18</xdr:col>
      <xdr:colOff>177800</xdr:colOff>
      <xdr:row>20</xdr:row>
      <xdr:rowOff>133223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605276"/>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53187</xdr:rowOff>
    </xdr:from>
    <xdr:to>
      <xdr:col>29</xdr:col>
      <xdr:colOff>177800</xdr:colOff>
      <xdr:row>20</xdr:row>
      <xdr:rowOff>154787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52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133214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43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67297</xdr:rowOff>
    </xdr:from>
    <xdr:to>
      <xdr:col>26</xdr:col>
      <xdr:colOff>101600</xdr:colOff>
      <xdr:row>20</xdr:row>
      <xdr:rowOff>168897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543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153674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63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77191</xdr:rowOff>
    </xdr:from>
    <xdr:to>
      <xdr:col>22</xdr:col>
      <xdr:colOff>165100</xdr:colOff>
      <xdr:row>21</xdr:row>
      <xdr:rowOff>7341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5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163568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64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77851</xdr:rowOff>
    </xdr:from>
    <xdr:to>
      <xdr:col>19</xdr:col>
      <xdr:colOff>38100</xdr:colOff>
      <xdr:row>21</xdr:row>
      <xdr:rowOff>8001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5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164228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82423</xdr:rowOff>
    </xdr:from>
    <xdr:to>
      <xdr:col>15</xdr:col>
      <xdr:colOff>101600</xdr:colOff>
      <xdr:row>21</xdr:row>
      <xdr:rowOff>12573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5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168800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4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322937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4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300745</xdr:rowOff>
    </xdr:from>
    <xdr:to>
      <xdr:col>29</xdr:col>
      <xdr:colOff>127000</xdr:colOff>
      <xdr:row>37</xdr:row>
      <xdr:rowOff>312760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425445"/>
          <a:ext cx="647700" cy="1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290422</xdr:rowOff>
    </xdr:from>
    <xdr:to>
      <xdr:col>26</xdr:col>
      <xdr:colOff>50800</xdr:colOff>
      <xdr:row>37</xdr:row>
      <xdr:rowOff>300745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415122"/>
          <a:ext cx="698500" cy="10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290422</xdr:rowOff>
    </xdr:from>
    <xdr:to>
      <xdr:col>22</xdr:col>
      <xdr:colOff>114300</xdr:colOff>
      <xdr:row>37</xdr:row>
      <xdr:rowOff>298469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415122"/>
          <a:ext cx="698500" cy="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203887</xdr:rowOff>
    </xdr:from>
    <xdr:to>
      <xdr:col>22</xdr:col>
      <xdr:colOff>165100</xdr:colOff>
      <xdr:row>37</xdr:row>
      <xdr:rowOff>305487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32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144214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9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276706</xdr:rowOff>
    </xdr:from>
    <xdr:to>
      <xdr:col>18</xdr:col>
      <xdr:colOff>177800</xdr:colOff>
      <xdr:row>37</xdr:row>
      <xdr:rowOff>298469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401406"/>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261960</xdr:rowOff>
    </xdr:from>
    <xdr:to>
      <xdr:col>29</xdr:col>
      <xdr:colOff>177800</xdr:colOff>
      <xdr:row>38</xdr:row>
      <xdr:rowOff>20660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8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170537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9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249945</xdr:rowOff>
    </xdr:from>
    <xdr:to>
      <xdr:col>26</xdr:col>
      <xdr:colOff>101600</xdr:colOff>
      <xdr:row>38</xdr:row>
      <xdr:rowOff>8645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7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336322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61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239622</xdr:rowOff>
    </xdr:from>
    <xdr:to>
      <xdr:col>22</xdr:col>
      <xdr:colOff>165100</xdr:colOff>
      <xdr:row>37</xdr:row>
      <xdr:rowOff>341222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6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325999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5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247669</xdr:rowOff>
    </xdr:from>
    <xdr:to>
      <xdr:col>19</xdr:col>
      <xdr:colOff>38100</xdr:colOff>
      <xdr:row>38</xdr:row>
      <xdr:rowOff>6369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7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334046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5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225906</xdr:rowOff>
    </xdr:from>
    <xdr:to>
      <xdr:col>15</xdr:col>
      <xdr:colOff>101600</xdr:colOff>
      <xdr:row>37</xdr:row>
      <xdr:rowOff>327506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5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312283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3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46,829
46,648
397.44
22,125,546
21,584,419
497,590
12,514,947
16,564,838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70053</xdr:rowOff>
    </xdr:from>
    <xdr:to>
      <xdr:col>24</xdr:col>
      <xdr:colOff>63500</xdr:colOff>
      <xdr:row>38</xdr:row>
      <xdr:rowOff>82804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85153"/>
          <a:ext cx="8382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76759</xdr:rowOff>
    </xdr:from>
    <xdr:to>
      <xdr:col>19</xdr:col>
      <xdr:colOff>177800</xdr:colOff>
      <xdr:row>38</xdr:row>
      <xdr:rowOff>82804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91859"/>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73711</xdr:rowOff>
    </xdr:from>
    <xdr:to>
      <xdr:col>15</xdr:col>
      <xdr:colOff>50800</xdr:colOff>
      <xdr:row>38</xdr:row>
      <xdr:rowOff>76759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881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67678</xdr:rowOff>
    </xdr:from>
    <xdr:to>
      <xdr:col>15</xdr:col>
      <xdr:colOff>101600</xdr:colOff>
      <xdr:row>35</xdr:row>
      <xdr:rowOff>169278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14355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73711</xdr:rowOff>
    </xdr:from>
    <xdr:to>
      <xdr:col>10</xdr:col>
      <xdr:colOff>114300</xdr:colOff>
      <xdr:row>38</xdr:row>
      <xdr:rowOff>75641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8881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19253</xdr:rowOff>
    </xdr:from>
    <xdr:to>
      <xdr:col>24</xdr:col>
      <xdr:colOff>114300</xdr:colOff>
      <xdr:row>38</xdr:row>
      <xdr:rowOff>120853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105630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32004</xdr:rowOff>
    </xdr:from>
    <xdr:to>
      <xdr:col>20</xdr:col>
      <xdr:colOff>38100</xdr:colOff>
      <xdr:row>38</xdr:row>
      <xdr:rowOff>133604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124731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25959</xdr:rowOff>
    </xdr:from>
    <xdr:to>
      <xdr:col>15</xdr:col>
      <xdr:colOff>101600</xdr:colOff>
      <xdr:row>38</xdr:row>
      <xdr:rowOff>127559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22911</xdr:rowOff>
    </xdr:from>
    <xdr:to>
      <xdr:col>10</xdr:col>
      <xdr:colOff>165100</xdr:colOff>
      <xdr:row>38</xdr:row>
      <xdr:rowOff>124511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115638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24841</xdr:rowOff>
    </xdr:from>
    <xdr:to>
      <xdr:col>6</xdr:col>
      <xdr:colOff>38100</xdr:colOff>
      <xdr:row>38</xdr:row>
      <xdr:rowOff>126441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138862</xdr:rowOff>
    </xdr:from>
    <xdr:to>
      <xdr:col>24</xdr:col>
      <xdr:colOff>63500</xdr:colOff>
      <xdr:row>57</xdr:row>
      <xdr:rowOff>14783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40062"/>
          <a:ext cx="8382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138862</xdr:rowOff>
    </xdr:from>
    <xdr:to>
      <xdr:col>19</xdr:col>
      <xdr:colOff>177800</xdr:colOff>
      <xdr:row>56</xdr:row>
      <xdr:rowOff>165570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0062"/>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165570</xdr:rowOff>
    </xdr:from>
    <xdr:to>
      <xdr:col>15</xdr:col>
      <xdr:colOff>50800</xdr:colOff>
      <xdr:row>57</xdr:row>
      <xdr:rowOff>51498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6770"/>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87478</xdr:rowOff>
    </xdr:from>
    <xdr:to>
      <xdr:col>15</xdr:col>
      <xdr:colOff>101600</xdr:colOff>
      <xdr:row>57</xdr:row>
      <xdr:rowOff>17628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34155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51498</xdr:rowOff>
    </xdr:from>
    <xdr:to>
      <xdr:col>10</xdr:col>
      <xdr:colOff>114300</xdr:colOff>
      <xdr:row>57</xdr:row>
      <xdr:rowOff>133756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4148"/>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135433</xdr:rowOff>
    </xdr:from>
    <xdr:to>
      <xdr:col>24</xdr:col>
      <xdr:colOff>114300</xdr:colOff>
      <xdr:row>57</xdr:row>
      <xdr:rowOff>65583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113860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88062</xdr:rowOff>
    </xdr:from>
    <xdr:to>
      <xdr:col>20</xdr:col>
      <xdr:colOff>38100</xdr:colOff>
      <xdr:row>57</xdr:row>
      <xdr:rowOff>18212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114770</xdr:rowOff>
    </xdr:from>
    <xdr:to>
      <xdr:col>15</xdr:col>
      <xdr:colOff>101600</xdr:colOff>
      <xdr:row>57</xdr:row>
      <xdr:rowOff>44920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36047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698</xdr:rowOff>
    </xdr:from>
    <xdr:to>
      <xdr:col>10</xdr:col>
      <xdr:colOff>165100</xdr:colOff>
      <xdr:row>57</xdr:row>
      <xdr:rowOff>102298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93425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82956</xdr:rowOff>
    </xdr:from>
    <xdr:to>
      <xdr:col>6</xdr:col>
      <xdr:colOff>38100</xdr:colOff>
      <xdr:row>58</xdr:row>
      <xdr:rowOff>13106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83674</xdr:rowOff>
    </xdr:from>
    <xdr:to>
      <xdr:col>24</xdr:col>
      <xdr:colOff>63500</xdr:colOff>
      <xdr:row>78</xdr:row>
      <xdr:rowOff>84513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85324"/>
          <a:ext cx="838200" cy="17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34068</xdr:rowOff>
    </xdr:from>
    <xdr:to>
      <xdr:col>19</xdr:col>
      <xdr:colOff>177800</xdr:colOff>
      <xdr:row>78</xdr:row>
      <xdr:rowOff>84513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07168"/>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34068</xdr:rowOff>
    </xdr:from>
    <xdr:to>
      <xdr:col>15</xdr:col>
      <xdr:colOff>50800</xdr:colOff>
      <xdr:row>78</xdr:row>
      <xdr:rowOff>55271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7168"/>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54666</xdr:rowOff>
    </xdr:from>
    <xdr:to>
      <xdr:col>15</xdr:col>
      <xdr:colOff>101600</xdr:colOff>
      <xdr:row>78</xdr:row>
      <xdr:rowOff>156266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2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147393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5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29305</xdr:rowOff>
    </xdr:from>
    <xdr:to>
      <xdr:col>10</xdr:col>
      <xdr:colOff>114300</xdr:colOff>
      <xdr:row>78</xdr:row>
      <xdr:rowOff>55271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02405"/>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32874</xdr:rowOff>
    </xdr:from>
    <xdr:to>
      <xdr:col>24</xdr:col>
      <xdr:colOff>114300</xdr:colOff>
      <xdr:row>77</xdr:row>
      <xdr:rowOff>134474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55751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33713</xdr:rowOff>
    </xdr:from>
    <xdr:to>
      <xdr:col>20</xdr:col>
      <xdr:colOff>38100</xdr:colOff>
      <xdr:row>78</xdr:row>
      <xdr:rowOff>135313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126440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154718</xdr:rowOff>
    </xdr:from>
    <xdr:to>
      <xdr:col>15</xdr:col>
      <xdr:colOff>101600</xdr:colOff>
      <xdr:row>78</xdr:row>
      <xdr:rowOff>84868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101395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3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4471</xdr:rowOff>
    </xdr:from>
    <xdr:to>
      <xdr:col>10</xdr:col>
      <xdr:colOff>165100</xdr:colOff>
      <xdr:row>78</xdr:row>
      <xdr:rowOff>106071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122598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5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149955</xdr:rowOff>
    </xdr:from>
    <xdr:to>
      <xdr:col>6</xdr:col>
      <xdr:colOff>38100</xdr:colOff>
      <xdr:row>78</xdr:row>
      <xdr:rowOff>80105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2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140666</xdr:rowOff>
    </xdr:from>
    <xdr:to>
      <xdr:col>24</xdr:col>
      <xdr:colOff>63500</xdr:colOff>
      <xdr:row>94</xdr:row>
      <xdr:rowOff>35713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85516"/>
          <a:ext cx="8382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140666</xdr:rowOff>
    </xdr:from>
    <xdr:to>
      <xdr:col>19</xdr:col>
      <xdr:colOff>177800</xdr:colOff>
      <xdr:row>94</xdr:row>
      <xdr:rowOff>124434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85516"/>
          <a:ext cx="889000" cy="1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124434</xdr:rowOff>
    </xdr:from>
    <xdr:to>
      <xdr:col>15</xdr:col>
      <xdr:colOff>50800</xdr:colOff>
      <xdr:row>94</xdr:row>
      <xdr:rowOff>171374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40734"/>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106338</xdr:rowOff>
    </xdr:from>
    <xdr:to>
      <xdr:col>15</xdr:col>
      <xdr:colOff>101600</xdr:colOff>
      <xdr:row>96</xdr:row>
      <xdr:rowOff>36488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27615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171374</xdr:rowOff>
    </xdr:from>
    <xdr:to>
      <xdr:col>10</xdr:col>
      <xdr:colOff>114300</xdr:colOff>
      <xdr:row>95</xdr:row>
      <xdr:rowOff>74904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87674"/>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156363</xdr:rowOff>
    </xdr:from>
    <xdr:to>
      <xdr:col>24</xdr:col>
      <xdr:colOff>114300</xdr:colOff>
      <xdr:row>94</xdr:row>
      <xdr:rowOff>86513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7790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5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89866</xdr:rowOff>
    </xdr:from>
    <xdr:to>
      <xdr:col>20</xdr:col>
      <xdr:colOff>38100</xdr:colOff>
      <xdr:row>94</xdr:row>
      <xdr:rowOff>20016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36543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0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73634</xdr:rowOff>
    </xdr:from>
    <xdr:to>
      <xdr:col>15</xdr:col>
      <xdr:colOff>101600</xdr:colOff>
      <xdr:row>95</xdr:row>
      <xdr:rowOff>3784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20311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120574</xdr:rowOff>
    </xdr:from>
    <xdr:to>
      <xdr:col>10</xdr:col>
      <xdr:colOff>165100</xdr:colOff>
      <xdr:row>95</xdr:row>
      <xdr:rowOff>50724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67251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24104</xdr:rowOff>
    </xdr:from>
    <xdr:to>
      <xdr:col>6</xdr:col>
      <xdr:colOff>38100</xdr:colOff>
      <xdr:row>95</xdr:row>
      <xdr:rowOff>125704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142231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08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89355</xdr:rowOff>
    </xdr:from>
    <xdr:to>
      <xdr:col>55</xdr:col>
      <xdr:colOff>0</xdr:colOff>
      <xdr:row>36</xdr:row>
      <xdr:rowOff>159352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61555"/>
          <a:ext cx="8382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138549</xdr:rowOff>
    </xdr:from>
    <xdr:to>
      <xdr:col>50</xdr:col>
      <xdr:colOff>114300</xdr:colOff>
      <xdr:row>36</xdr:row>
      <xdr:rowOff>159352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1074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138549</xdr:rowOff>
    </xdr:from>
    <xdr:to>
      <xdr:col>45</xdr:col>
      <xdr:colOff>177800</xdr:colOff>
      <xdr:row>36</xdr:row>
      <xdr:rowOff>156479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10749"/>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63122</xdr:rowOff>
    </xdr:from>
    <xdr:to>
      <xdr:col>46</xdr:col>
      <xdr:colOff>38100</xdr:colOff>
      <xdr:row>36</xdr:row>
      <xdr:rowOff>164722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9799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144676</xdr:rowOff>
    </xdr:from>
    <xdr:to>
      <xdr:col>41</xdr:col>
      <xdr:colOff>50800</xdr:colOff>
      <xdr:row>36</xdr:row>
      <xdr:rowOff>156479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16876"/>
          <a:ext cx="8890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38555</xdr:rowOff>
    </xdr:from>
    <xdr:to>
      <xdr:col>55</xdr:col>
      <xdr:colOff>50800</xdr:colOff>
      <xdr:row>36</xdr:row>
      <xdr:rowOff>140155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16982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108552</xdr:rowOff>
    </xdr:from>
    <xdr:to>
      <xdr:col>50</xdr:col>
      <xdr:colOff>165100</xdr:colOff>
      <xdr:row>37</xdr:row>
      <xdr:rowOff>38702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29829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87749</xdr:rowOff>
    </xdr:from>
    <xdr:to>
      <xdr:col>46</xdr:col>
      <xdr:colOff>38100</xdr:colOff>
      <xdr:row>37</xdr:row>
      <xdr:rowOff>17899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9026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105679</xdr:rowOff>
    </xdr:from>
    <xdr:to>
      <xdr:col>41</xdr:col>
      <xdr:colOff>101600</xdr:colOff>
      <xdr:row>37</xdr:row>
      <xdr:rowOff>35829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26956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7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93876</xdr:rowOff>
    </xdr:from>
    <xdr:to>
      <xdr:col>36</xdr:col>
      <xdr:colOff>165100</xdr:colOff>
      <xdr:row>37</xdr:row>
      <xdr:rowOff>24026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5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58958</xdr:rowOff>
    </xdr:from>
    <xdr:to>
      <xdr:col>55</xdr:col>
      <xdr:colOff>0</xdr:colOff>
      <xdr:row>57</xdr:row>
      <xdr:rowOff>106558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31608"/>
          <a:ext cx="8382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106558</xdr:rowOff>
    </xdr:from>
    <xdr:to>
      <xdr:col>50</xdr:col>
      <xdr:colOff>114300</xdr:colOff>
      <xdr:row>57</xdr:row>
      <xdr:rowOff>109319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79208"/>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75514</xdr:rowOff>
    </xdr:from>
    <xdr:to>
      <xdr:col>45</xdr:col>
      <xdr:colOff>177800</xdr:colOff>
      <xdr:row>57</xdr:row>
      <xdr:rowOff>109319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76714"/>
          <a:ext cx="889000" cy="20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140440</xdr:rowOff>
    </xdr:from>
    <xdr:to>
      <xdr:col>46</xdr:col>
      <xdr:colOff>38100</xdr:colOff>
      <xdr:row>57</xdr:row>
      <xdr:rowOff>70590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87117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63855</xdr:rowOff>
    </xdr:from>
    <xdr:to>
      <xdr:col>41</xdr:col>
      <xdr:colOff>50800</xdr:colOff>
      <xdr:row>56</xdr:row>
      <xdr:rowOff>75514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6505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8158</xdr:rowOff>
    </xdr:from>
    <xdr:to>
      <xdr:col>55</xdr:col>
      <xdr:colOff>50800</xdr:colOff>
      <xdr:row>57</xdr:row>
      <xdr:rowOff>109758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158035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55758</xdr:rowOff>
    </xdr:from>
    <xdr:to>
      <xdr:col>50</xdr:col>
      <xdr:colOff>165100</xdr:colOff>
      <xdr:row>57</xdr:row>
      <xdr:rowOff>157358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148485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58519</xdr:rowOff>
    </xdr:from>
    <xdr:to>
      <xdr:col>46</xdr:col>
      <xdr:colOff>38100</xdr:colOff>
      <xdr:row>57</xdr:row>
      <xdr:rowOff>160119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151246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24714</xdr:rowOff>
    </xdr:from>
    <xdr:to>
      <xdr:col>41</xdr:col>
      <xdr:colOff>101600</xdr:colOff>
      <xdr:row>56</xdr:row>
      <xdr:rowOff>126314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117441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13055</xdr:rowOff>
    </xdr:from>
    <xdr:to>
      <xdr:col>36</xdr:col>
      <xdr:colOff>165100</xdr:colOff>
      <xdr:row>56</xdr:row>
      <xdr:rowOff>114655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131182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3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117754</xdr:rowOff>
    </xdr:from>
    <xdr:to>
      <xdr:col>55</xdr:col>
      <xdr:colOff>0</xdr:colOff>
      <xdr:row>78</xdr:row>
      <xdr:rowOff>166305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90854"/>
          <a:ext cx="838200" cy="4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95907</xdr:rowOff>
    </xdr:from>
    <xdr:to>
      <xdr:col>50</xdr:col>
      <xdr:colOff>114300</xdr:colOff>
      <xdr:row>78</xdr:row>
      <xdr:rowOff>117754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69007"/>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18117</xdr:rowOff>
    </xdr:from>
    <xdr:to>
      <xdr:col>45</xdr:col>
      <xdr:colOff>177800</xdr:colOff>
      <xdr:row>78</xdr:row>
      <xdr:rowOff>95907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19767"/>
          <a:ext cx="889000" cy="2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81824</xdr:rowOff>
    </xdr:from>
    <xdr:to>
      <xdr:col>46</xdr:col>
      <xdr:colOff>38100</xdr:colOff>
      <xdr:row>78</xdr:row>
      <xdr:rowOff>11974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28501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115505</xdr:rowOff>
    </xdr:from>
    <xdr:to>
      <xdr:col>55</xdr:col>
      <xdr:colOff>50800</xdr:colOff>
      <xdr:row>79</xdr:row>
      <xdr:rowOff>45655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30432</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66954</xdr:rowOff>
    </xdr:from>
    <xdr:to>
      <xdr:col>50</xdr:col>
      <xdr:colOff>165100</xdr:colOff>
      <xdr:row>78</xdr:row>
      <xdr:rowOff>168554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159681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45107</xdr:rowOff>
    </xdr:from>
    <xdr:to>
      <xdr:col>46</xdr:col>
      <xdr:colOff>38100</xdr:colOff>
      <xdr:row>78</xdr:row>
      <xdr:rowOff>146707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1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137834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138767</xdr:rowOff>
    </xdr:from>
    <xdr:to>
      <xdr:col>41</xdr:col>
      <xdr:colOff>101600</xdr:colOff>
      <xdr:row>77</xdr:row>
      <xdr:rowOff>68917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60044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12743</xdr:rowOff>
    </xdr:from>
    <xdr:to>
      <xdr:col>55</xdr:col>
      <xdr:colOff>0</xdr:colOff>
      <xdr:row>98</xdr:row>
      <xdr:rowOff>63202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14843"/>
          <a:ext cx="838200" cy="5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63202</xdr:rowOff>
    </xdr:from>
    <xdr:to>
      <xdr:col>50</xdr:col>
      <xdr:colOff>114300</xdr:colOff>
      <xdr:row>98</xdr:row>
      <xdr:rowOff>77712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65302"/>
          <a:ext cx="8890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95345</xdr:rowOff>
    </xdr:from>
    <xdr:to>
      <xdr:col>45</xdr:col>
      <xdr:colOff>177800</xdr:colOff>
      <xdr:row>98</xdr:row>
      <xdr:rowOff>77712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25995"/>
          <a:ext cx="889000" cy="1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133393</xdr:rowOff>
    </xdr:from>
    <xdr:to>
      <xdr:col>55</xdr:col>
      <xdr:colOff>50800</xdr:colOff>
      <xdr:row>98</xdr:row>
      <xdr:rowOff>63543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111820</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4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12402</xdr:rowOff>
    </xdr:from>
    <xdr:to>
      <xdr:col>50</xdr:col>
      <xdr:colOff>165100</xdr:colOff>
      <xdr:row>98</xdr:row>
      <xdr:rowOff>114002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105129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0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26912</xdr:rowOff>
    </xdr:from>
    <xdr:to>
      <xdr:col>46</xdr:col>
      <xdr:colOff>38100</xdr:colOff>
      <xdr:row>98</xdr:row>
      <xdr:rowOff>128512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119639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44545</xdr:rowOff>
    </xdr:from>
    <xdr:to>
      <xdr:col>41</xdr:col>
      <xdr:colOff>101600</xdr:colOff>
      <xdr:row>97</xdr:row>
      <xdr:rowOff>146145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162672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37605</xdr:rowOff>
    </xdr:from>
    <xdr:to>
      <xdr:col>85</xdr:col>
      <xdr:colOff>127000</xdr:colOff>
      <xdr:row>39</xdr:row>
      <xdr:rowOff>41122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24155"/>
          <a:ext cx="8382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37605</xdr:rowOff>
    </xdr:from>
    <xdr:to>
      <xdr:col>81</xdr:col>
      <xdr:colOff>50800</xdr:colOff>
      <xdr:row>39</xdr:row>
      <xdr:rowOff>42266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724155"/>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21768</xdr:rowOff>
    </xdr:from>
    <xdr:to>
      <xdr:col>76</xdr:col>
      <xdr:colOff>114300</xdr:colOff>
      <xdr:row>39</xdr:row>
      <xdr:rowOff>42266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0831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121653</xdr:rowOff>
    </xdr:from>
    <xdr:to>
      <xdr:col>76</xdr:col>
      <xdr:colOff>165100</xdr:colOff>
      <xdr:row>39</xdr:row>
      <xdr:rowOff>51803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68330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41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21768</xdr:rowOff>
    </xdr:from>
    <xdr:to>
      <xdr:col>71</xdr:col>
      <xdr:colOff>177800</xdr:colOff>
      <xdr:row>39</xdr:row>
      <xdr:rowOff>31064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08318"/>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161772</xdr:rowOff>
    </xdr:from>
    <xdr:to>
      <xdr:col>85</xdr:col>
      <xdr:colOff>177800</xdr:colOff>
      <xdr:row>39</xdr:row>
      <xdr:rowOff>91922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76699</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158255</xdr:rowOff>
    </xdr:from>
    <xdr:to>
      <xdr:col>81</xdr:col>
      <xdr:colOff>101600</xdr:colOff>
      <xdr:row>39</xdr:row>
      <xdr:rowOff>88405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79532</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162916</xdr:rowOff>
    </xdr:from>
    <xdr:to>
      <xdr:col>76</xdr:col>
      <xdr:colOff>165100</xdr:colOff>
      <xdr:row>39</xdr:row>
      <xdr:rowOff>93066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7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142418</xdr:rowOff>
    </xdr:from>
    <xdr:to>
      <xdr:col>72</xdr:col>
      <xdr:colOff>38100</xdr:colOff>
      <xdr:row>39</xdr:row>
      <xdr:rowOff>72568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63695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151714</xdr:rowOff>
    </xdr:from>
    <xdr:to>
      <xdr:col>67</xdr:col>
      <xdr:colOff>101600</xdr:colOff>
      <xdr:row>39</xdr:row>
      <xdr:rowOff>81864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72991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56</xdr:row>
      <xdr:rowOff>35577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141605</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9914255"/>
          <a:ext cx="1269" cy="24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97172</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212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88282</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689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141605</xdr:rowOff>
    </xdr:from>
    <xdr:to>
      <xdr:col>86</xdr:col>
      <xdr:colOff>25400</xdr:colOff>
      <xdr:row>57</xdr:row>
      <xdr:rowOff>141605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1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141605</xdr:rowOff>
    </xdr:from>
    <xdr:to>
      <xdr:col>85</xdr:col>
      <xdr:colOff>127000</xdr:colOff>
      <xdr:row>57</xdr:row>
      <xdr:rowOff>143510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5481300" y="99142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141622</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1008572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163195</xdr:rowOff>
    </xdr:from>
    <xdr:to>
      <xdr:col>85</xdr:col>
      <xdr:colOff>177800</xdr:colOff>
      <xdr:row>59</xdr:row>
      <xdr:rowOff>93345</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38735</xdr:rowOff>
    </xdr:from>
    <xdr:to>
      <xdr:col>81</xdr:col>
      <xdr:colOff>50800</xdr:colOff>
      <xdr:row>57</xdr:row>
      <xdr:rowOff>143510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81138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163195</xdr:rowOff>
    </xdr:from>
    <xdr:to>
      <xdr:col>81</xdr:col>
      <xdr:colOff>101600</xdr:colOff>
      <xdr:row>59</xdr:row>
      <xdr:rowOff>93345</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84472</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10200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139700</xdr:rowOff>
    </xdr:from>
    <xdr:to>
      <xdr:col>76</xdr:col>
      <xdr:colOff>114300</xdr:colOff>
      <xdr:row>57</xdr:row>
      <xdr:rowOff>38735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56945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147955</xdr:rowOff>
    </xdr:from>
    <xdr:to>
      <xdr:col>76</xdr:col>
      <xdr:colOff>165100</xdr:colOff>
      <xdr:row>59</xdr:row>
      <xdr:rowOff>78105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0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69232</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184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69215</xdr:rowOff>
    </xdr:from>
    <xdr:to>
      <xdr:col>71</xdr:col>
      <xdr:colOff>177800</xdr:colOff>
      <xdr:row>55</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8813165"/>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159385</xdr:rowOff>
    </xdr:from>
    <xdr:to>
      <xdr:col>72</xdr:col>
      <xdr:colOff>38100</xdr:colOff>
      <xdr:row>59</xdr:row>
      <xdr:rowOff>89535</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1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80662</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1019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153670</xdr:rowOff>
    </xdr:from>
    <xdr:to>
      <xdr:col>67</xdr:col>
      <xdr:colOff>101600</xdr:colOff>
      <xdr:row>59</xdr:row>
      <xdr:rowOff>83820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100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74947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1019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90805</xdr:rowOff>
    </xdr:from>
    <xdr:to>
      <xdr:col>85</xdr:col>
      <xdr:colOff>177800</xdr:colOff>
      <xdr:row>58</xdr:row>
      <xdr:rowOff>20955</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43832</xdr:rowOff>
    </xdr:from>
    <xdr:ext cx="378565"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81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92710</xdr:rowOff>
    </xdr:from>
    <xdr:to>
      <xdr:col>81</xdr:col>
      <xdr:colOff>101600</xdr:colOff>
      <xdr:row>58</xdr:row>
      <xdr:rowOff>22860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56</xdr:row>
      <xdr:rowOff>39387</xdr:rowOff>
    </xdr:from>
    <xdr:ext cx="378565"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2017" y="964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159385</xdr:rowOff>
    </xdr:from>
    <xdr:to>
      <xdr:col>76</xdr:col>
      <xdr:colOff>165100</xdr:colOff>
      <xdr:row>57</xdr:row>
      <xdr:rowOff>89535</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55</xdr:row>
      <xdr:rowOff>106062</xdr:rowOff>
    </xdr:from>
    <xdr:ext cx="378565"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3017" y="9535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88900</xdr:rowOff>
    </xdr:from>
    <xdr:to>
      <xdr:col>72</xdr:col>
      <xdr:colOff>38100</xdr:colOff>
      <xdr:row>56</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54</xdr:row>
      <xdr:rowOff>35577</xdr:rowOff>
    </xdr:from>
    <xdr:ext cx="378565"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4017" y="929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18415</xdr:rowOff>
    </xdr:from>
    <xdr:to>
      <xdr:col>67</xdr:col>
      <xdr:colOff>101600</xdr:colOff>
      <xdr:row>51</xdr:row>
      <xdr:rowOff>120015</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87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136542</xdr:rowOff>
    </xdr:from>
    <xdr:ext cx="378565"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5017" y="8537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31352</xdr:rowOff>
    </xdr:from>
    <xdr:to>
      <xdr:col>85</xdr:col>
      <xdr:colOff>127000</xdr:colOff>
      <xdr:row>78</xdr:row>
      <xdr:rowOff>39760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404452"/>
          <a:ext cx="8382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26851</xdr:rowOff>
    </xdr:from>
    <xdr:to>
      <xdr:col>81</xdr:col>
      <xdr:colOff>50800</xdr:colOff>
      <xdr:row>78</xdr:row>
      <xdr:rowOff>31352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399951"/>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26851</xdr:rowOff>
    </xdr:from>
    <xdr:to>
      <xdr:col>76</xdr:col>
      <xdr:colOff>114300</xdr:colOff>
      <xdr:row>78</xdr:row>
      <xdr:rowOff>30335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99951"/>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128688</xdr:rowOff>
    </xdr:from>
    <xdr:to>
      <xdr:col>76</xdr:col>
      <xdr:colOff>165100</xdr:colOff>
      <xdr:row>78</xdr:row>
      <xdr:rowOff>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3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75365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29012</xdr:rowOff>
    </xdr:from>
    <xdr:to>
      <xdr:col>71</xdr:col>
      <xdr:colOff>177800</xdr:colOff>
      <xdr:row>78</xdr:row>
      <xdr:rowOff>30335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402112"/>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160410</xdr:rowOff>
    </xdr:from>
    <xdr:to>
      <xdr:col>85</xdr:col>
      <xdr:colOff>177800</xdr:colOff>
      <xdr:row>78</xdr:row>
      <xdr:rowOff>90560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75337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152002</xdr:rowOff>
    </xdr:from>
    <xdr:to>
      <xdr:col>81</xdr:col>
      <xdr:colOff>101600</xdr:colOff>
      <xdr:row>78</xdr:row>
      <xdr:rowOff>82152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73279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147501</xdr:rowOff>
    </xdr:from>
    <xdr:to>
      <xdr:col>76</xdr:col>
      <xdr:colOff>165100</xdr:colOff>
      <xdr:row>78</xdr:row>
      <xdr:rowOff>77651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68778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150985</xdr:rowOff>
    </xdr:from>
    <xdr:to>
      <xdr:col>72</xdr:col>
      <xdr:colOff>38100</xdr:colOff>
      <xdr:row>78</xdr:row>
      <xdr:rowOff>81135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72262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149662</xdr:rowOff>
    </xdr:from>
    <xdr:to>
      <xdr:col>67</xdr:col>
      <xdr:colOff>101600</xdr:colOff>
      <xdr:row>78</xdr:row>
      <xdr:rowOff>79812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70939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117717</xdr:rowOff>
    </xdr:from>
    <xdr:to>
      <xdr:col>85</xdr:col>
      <xdr:colOff>127000</xdr:colOff>
      <xdr:row>98</xdr:row>
      <xdr:rowOff>127477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19817"/>
          <a:ext cx="8382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90353</xdr:rowOff>
    </xdr:from>
    <xdr:to>
      <xdr:col>81</xdr:col>
      <xdr:colOff>50800</xdr:colOff>
      <xdr:row>98</xdr:row>
      <xdr:rowOff>117717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2453"/>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16393</xdr:rowOff>
    </xdr:from>
    <xdr:to>
      <xdr:col>76</xdr:col>
      <xdr:colOff>114300</xdr:colOff>
      <xdr:row>98</xdr:row>
      <xdr:rowOff>90353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18493"/>
          <a:ext cx="889000" cy="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61506</xdr:rowOff>
    </xdr:from>
    <xdr:to>
      <xdr:col>76</xdr:col>
      <xdr:colOff>165100</xdr:colOff>
      <xdr:row>98</xdr:row>
      <xdr:rowOff>163106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154233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103422</xdr:rowOff>
    </xdr:from>
    <xdr:to>
      <xdr:col>71</xdr:col>
      <xdr:colOff>177800</xdr:colOff>
      <xdr:row>98</xdr:row>
      <xdr:rowOff>16393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34072"/>
          <a:ext cx="889000" cy="8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76677</xdr:rowOff>
    </xdr:from>
    <xdr:to>
      <xdr:col>85</xdr:col>
      <xdr:colOff>177800</xdr:colOff>
      <xdr:row>99</xdr:row>
      <xdr:rowOff>6827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163054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66917</xdr:rowOff>
    </xdr:from>
    <xdr:to>
      <xdr:col>81</xdr:col>
      <xdr:colOff>101600</xdr:colOff>
      <xdr:row>98</xdr:row>
      <xdr:rowOff>168517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159644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39553</xdr:rowOff>
    </xdr:from>
    <xdr:to>
      <xdr:col>76</xdr:col>
      <xdr:colOff>165100</xdr:colOff>
      <xdr:row>98</xdr:row>
      <xdr:rowOff>141153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157680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137043</xdr:rowOff>
    </xdr:from>
    <xdr:to>
      <xdr:col>72</xdr:col>
      <xdr:colOff>38100</xdr:colOff>
      <xdr:row>98</xdr:row>
      <xdr:rowOff>67193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58320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52622</xdr:rowOff>
    </xdr:from>
    <xdr:to>
      <xdr:col>67</xdr:col>
      <xdr:colOff>101600</xdr:colOff>
      <xdr:row>97</xdr:row>
      <xdr:rowOff>154222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170749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22923</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09473"/>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22923</xdr:rowOff>
    </xdr:from>
    <xdr:to>
      <xdr:col>107</xdr:col>
      <xdr:colOff>50800</xdr:colOff>
      <xdr:row>39</xdr:row>
      <xdr:rowOff>24333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09473"/>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24333</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71088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143573</xdr:rowOff>
    </xdr:from>
    <xdr:to>
      <xdr:col>107</xdr:col>
      <xdr:colOff>101600</xdr:colOff>
      <xdr:row>39</xdr:row>
      <xdr:rowOff>73723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64850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144983</xdr:rowOff>
    </xdr:from>
    <xdr:to>
      <xdr:col>102</xdr:col>
      <xdr:colOff>165100</xdr:colOff>
      <xdr:row>39</xdr:row>
      <xdr:rowOff>75133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66260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5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102392</xdr:rowOff>
    </xdr:from>
    <xdr:to>
      <xdr:col>116</xdr:col>
      <xdr:colOff>63500</xdr:colOff>
      <xdr:row>58</xdr:row>
      <xdr:rowOff>108062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46492"/>
          <a:ext cx="8382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101936</xdr:rowOff>
    </xdr:from>
    <xdr:to>
      <xdr:col>111</xdr:col>
      <xdr:colOff>177800</xdr:colOff>
      <xdr:row>58</xdr:row>
      <xdr:rowOff>102392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4603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101043</xdr:rowOff>
    </xdr:from>
    <xdr:to>
      <xdr:col>107</xdr:col>
      <xdr:colOff>50800</xdr:colOff>
      <xdr:row>58</xdr:row>
      <xdr:rowOff>101936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45143"/>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113863</xdr:rowOff>
    </xdr:from>
    <xdr:to>
      <xdr:col>107</xdr:col>
      <xdr:colOff>101600</xdr:colOff>
      <xdr:row>58</xdr:row>
      <xdr:rowOff>44013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60540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6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100792</xdr:rowOff>
    </xdr:from>
    <xdr:to>
      <xdr:col>102</xdr:col>
      <xdr:colOff>114300</xdr:colOff>
      <xdr:row>58</xdr:row>
      <xdr:rowOff>101043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4489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57262</xdr:rowOff>
    </xdr:from>
    <xdr:to>
      <xdr:col>116</xdr:col>
      <xdr:colOff>114300</xdr:colOff>
      <xdr:row>58</xdr:row>
      <xdr:rowOff>158862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143639</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1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51592</xdr:rowOff>
    </xdr:from>
    <xdr:to>
      <xdr:col>112</xdr:col>
      <xdr:colOff>38100</xdr:colOff>
      <xdr:row>58</xdr:row>
      <xdr:rowOff>153192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144319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8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51136</xdr:rowOff>
    </xdr:from>
    <xdr:to>
      <xdr:col>107</xdr:col>
      <xdr:colOff>101600</xdr:colOff>
      <xdr:row>58</xdr:row>
      <xdr:rowOff>152736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143863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50243</xdr:rowOff>
    </xdr:from>
    <xdr:to>
      <xdr:col>102</xdr:col>
      <xdr:colOff>165100</xdr:colOff>
      <xdr:row>58</xdr:row>
      <xdr:rowOff>151843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142970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8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49992</xdr:rowOff>
    </xdr:from>
    <xdr:to>
      <xdr:col>98</xdr:col>
      <xdr:colOff>38100</xdr:colOff>
      <xdr:row>58</xdr:row>
      <xdr:rowOff>151592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142719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8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145824</xdr:rowOff>
    </xdr:from>
    <xdr:to>
      <xdr:col>116</xdr:col>
      <xdr:colOff>63500</xdr:colOff>
      <xdr:row>77</xdr:row>
      <xdr:rowOff>121836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76024"/>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145824</xdr:rowOff>
    </xdr:from>
    <xdr:to>
      <xdr:col>111</xdr:col>
      <xdr:colOff>177800</xdr:colOff>
      <xdr:row>77</xdr:row>
      <xdr:rowOff>148273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76024"/>
          <a:ext cx="889000" cy="1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148273</xdr:rowOff>
    </xdr:from>
    <xdr:to>
      <xdr:col>107</xdr:col>
      <xdr:colOff>50800</xdr:colOff>
      <xdr:row>78</xdr:row>
      <xdr:rowOff>29090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49923"/>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121165</xdr:rowOff>
    </xdr:from>
    <xdr:to>
      <xdr:col>107</xdr:col>
      <xdr:colOff>101600</xdr:colOff>
      <xdr:row>76</xdr:row>
      <xdr:rowOff>51315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67842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29090</xdr:rowOff>
    </xdr:from>
    <xdr:to>
      <xdr:col>102</xdr:col>
      <xdr:colOff>114300</xdr:colOff>
      <xdr:row>78</xdr:row>
      <xdr:rowOff>51950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402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71036</xdr:rowOff>
    </xdr:from>
    <xdr:to>
      <xdr:col>116</xdr:col>
      <xdr:colOff>114300</xdr:colOff>
      <xdr:row>78</xdr:row>
      <xdr:rowOff>1186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49463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95024</xdr:rowOff>
    </xdr:from>
    <xdr:to>
      <xdr:col>112</xdr:col>
      <xdr:colOff>38100</xdr:colOff>
      <xdr:row>77</xdr:row>
      <xdr:rowOff>25174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97473</xdr:rowOff>
    </xdr:from>
    <xdr:to>
      <xdr:col>107</xdr:col>
      <xdr:colOff>101600</xdr:colOff>
      <xdr:row>78</xdr:row>
      <xdr:rowOff>27623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18750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149740</xdr:rowOff>
    </xdr:from>
    <xdr:to>
      <xdr:col>102</xdr:col>
      <xdr:colOff>165100</xdr:colOff>
      <xdr:row>78</xdr:row>
      <xdr:rowOff>79890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71017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1150</xdr:rowOff>
    </xdr:from>
    <xdr:to>
      <xdr:col>98</xdr:col>
      <xdr:colOff>38100</xdr:colOff>
      <xdr:row>78</xdr:row>
      <xdr:rowOff>102750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93877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北海道市町村平均や類似団体別平均と比較すると概ね下回</a:t>
          </a:r>
          <a:r>
            <a:rPr kumimoji="1" lang="ja-JP" altLang="en-US" sz="1100">
              <a:solidFill>
                <a:sysClr val="windowText" lastClr="000000"/>
              </a:solidFill>
              <a:effectLst/>
              <a:latin typeface="+mn-lt"/>
              <a:ea typeface="+mn-ea"/>
              <a:cs typeface="+mn-cs"/>
            </a:rPr>
            <a:t>っているが、</a:t>
          </a:r>
          <a:r>
            <a:rPr kumimoji="1" lang="ja-JP" altLang="ja-JP" sz="1100">
              <a:solidFill>
                <a:sysClr val="windowText" lastClr="000000"/>
              </a:solidFill>
              <a:effectLst/>
              <a:latin typeface="+mn-lt"/>
              <a:ea typeface="+mn-ea"/>
              <a:cs typeface="+mn-cs"/>
            </a:rPr>
            <a:t>扶助費は少子高齢化対策や社会保障制度に基づく福祉施策に要する経費の増大</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市独自制度により増加傾向にある。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普通建設事業費や公債費は平成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年度に新幹線開業に向けた事業のピークを迎えたことから一度は減少したものの、運動公園拡充事業などの合併特例事業の実施により増加が見込まれる。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今後も安定した財政運営のため</a:t>
          </a:r>
          <a:r>
            <a:rPr kumimoji="1" lang="ja-JP" altLang="en-US" sz="1100">
              <a:solidFill>
                <a:sysClr val="windowText" lastClr="000000"/>
              </a:solidFill>
              <a:effectLst/>
              <a:latin typeface="+mn-lt"/>
              <a:ea typeface="+mn-ea"/>
              <a:cs typeface="+mn-cs"/>
            </a:rPr>
            <a:t>選択と集中の観点による</a:t>
          </a:r>
          <a:r>
            <a:rPr kumimoji="1" lang="ja-JP" altLang="ja-JP" sz="1100">
              <a:solidFill>
                <a:sysClr val="windowText" lastClr="000000"/>
              </a:solidFill>
              <a:effectLst/>
              <a:latin typeface="+mn-lt"/>
              <a:ea typeface="+mn-ea"/>
              <a:cs typeface="+mn-cs"/>
            </a:rPr>
            <a:t>事業の選定や経費の平準化などの対策が必要となる。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46,829
46,648
397.44
22,125,546
21,584,419
497,590
12,514,947
16,564,838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121603</xdr:rowOff>
    </xdr:from>
    <xdr:to>
      <xdr:col>24</xdr:col>
      <xdr:colOff>63500</xdr:colOff>
      <xdr:row>36</xdr:row>
      <xdr:rowOff>124841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3803"/>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66929</xdr:rowOff>
    </xdr:from>
    <xdr:to>
      <xdr:col>19</xdr:col>
      <xdr:colOff>177800</xdr:colOff>
      <xdr:row>36</xdr:row>
      <xdr:rowOff>121603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39129"/>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66929</xdr:rowOff>
    </xdr:from>
    <xdr:to>
      <xdr:col>15</xdr:col>
      <xdr:colOff>50800</xdr:colOff>
      <xdr:row>36</xdr:row>
      <xdr:rowOff>92266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3912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54039</xdr:rowOff>
    </xdr:from>
    <xdr:to>
      <xdr:col>15</xdr:col>
      <xdr:colOff>101600</xdr:colOff>
      <xdr:row>35</xdr:row>
      <xdr:rowOff>155639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92266</xdr:rowOff>
    </xdr:from>
    <xdr:to>
      <xdr:col>10</xdr:col>
      <xdr:colOff>114300</xdr:colOff>
      <xdr:row>36</xdr:row>
      <xdr:rowOff>110553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446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74041</xdr:rowOff>
    </xdr:from>
    <xdr:to>
      <xdr:col>24</xdr:col>
      <xdr:colOff>114300</xdr:colOff>
      <xdr:row>37</xdr:row>
      <xdr:rowOff>4191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52468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70803</xdr:rowOff>
    </xdr:from>
    <xdr:to>
      <xdr:col>20</xdr:col>
      <xdr:colOff>38100</xdr:colOff>
      <xdr:row>37</xdr:row>
      <xdr:rowOff>953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163530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16129</xdr:rowOff>
    </xdr:from>
    <xdr:to>
      <xdr:col>15</xdr:col>
      <xdr:colOff>101600</xdr:colOff>
      <xdr:row>36</xdr:row>
      <xdr:rowOff>117729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108856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41466</xdr:rowOff>
    </xdr:from>
    <xdr:to>
      <xdr:col>10</xdr:col>
      <xdr:colOff>165100</xdr:colOff>
      <xdr:row>36</xdr:row>
      <xdr:rowOff>143066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134193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59753</xdr:rowOff>
    </xdr:from>
    <xdr:to>
      <xdr:col>6</xdr:col>
      <xdr:colOff>38100</xdr:colOff>
      <xdr:row>36</xdr:row>
      <xdr:rowOff>161353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152480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139142</xdr:rowOff>
    </xdr:from>
    <xdr:to>
      <xdr:col>24</xdr:col>
      <xdr:colOff>63500</xdr:colOff>
      <xdr:row>57</xdr:row>
      <xdr:rowOff>143756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11792"/>
          <a:ext cx="8382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139142</xdr:rowOff>
    </xdr:from>
    <xdr:to>
      <xdr:col>19</xdr:col>
      <xdr:colOff>177800</xdr:colOff>
      <xdr:row>57</xdr:row>
      <xdr:rowOff>139965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1179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88000</xdr:rowOff>
    </xdr:from>
    <xdr:to>
      <xdr:col>15</xdr:col>
      <xdr:colOff>50800</xdr:colOff>
      <xdr:row>57</xdr:row>
      <xdr:rowOff>139965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60650"/>
          <a:ext cx="889000" cy="5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120785</xdr:rowOff>
    </xdr:from>
    <xdr:to>
      <xdr:col>15</xdr:col>
      <xdr:colOff>101600</xdr:colOff>
      <xdr:row>57</xdr:row>
      <xdr:rowOff>50935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67462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88000</xdr:rowOff>
    </xdr:from>
    <xdr:to>
      <xdr:col>10</xdr:col>
      <xdr:colOff>114300</xdr:colOff>
      <xdr:row>57</xdr:row>
      <xdr:rowOff>99974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065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92956</xdr:rowOff>
    </xdr:from>
    <xdr:to>
      <xdr:col>24</xdr:col>
      <xdr:colOff>114300</xdr:colOff>
      <xdr:row>58</xdr:row>
      <xdr:rowOff>23106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7883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88342</xdr:rowOff>
    </xdr:from>
    <xdr:to>
      <xdr:col>20</xdr:col>
      <xdr:colOff>38100</xdr:colOff>
      <xdr:row>58</xdr:row>
      <xdr:rowOff>18492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9619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89165</xdr:rowOff>
    </xdr:from>
    <xdr:to>
      <xdr:col>15</xdr:col>
      <xdr:colOff>101600</xdr:colOff>
      <xdr:row>58</xdr:row>
      <xdr:rowOff>19315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37200</xdr:rowOff>
    </xdr:from>
    <xdr:to>
      <xdr:col>10</xdr:col>
      <xdr:colOff>165100</xdr:colOff>
      <xdr:row>57</xdr:row>
      <xdr:rowOff>138800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129927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49174</xdr:rowOff>
    </xdr:from>
    <xdr:to>
      <xdr:col>6</xdr:col>
      <xdr:colOff>38100</xdr:colOff>
      <xdr:row>57</xdr:row>
      <xdr:rowOff>150774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141901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151092</xdr:rowOff>
    </xdr:from>
    <xdr:to>
      <xdr:col>24</xdr:col>
      <xdr:colOff>63500</xdr:colOff>
      <xdr:row>75</xdr:row>
      <xdr:rowOff>57587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38392"/>
          <a:ext cx="838200" cy="7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151092</xdr:rowOff>
    </xdr:from>
    <xdr:to>
      <xdr:col>19</xdr:col>
      <xdr:colOff>177800</xdr:colOff>
      <xdr:row>75</xdr:row>
      <xdr:rowOff>134480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38392"/>
          <a:ext cx="889000" cy="1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134480</xdr:rowOff>
    </xdr:from>
    <xdr:to>
      <xdr:col>15</xdr:col>
      <xdr:colOff>50800</xdr:colOff>
      <xdr:row>76</xdr:row>
      <xdr:rowOff>1656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93230"/>
          <a:ext cx="889000" cy="3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105039</xdr:rowOff>
    </xdr:from>
    <xdr:to>
      <xdr:col>15</xdr:col>
      <xdr:colOff>101600</xdr:colOff>
      <xdr:row>76</xdr:row>
      <xdr:rowOff>35189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26316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1656</xdr:rowOff>
    </xdr:from>
    <xdr:to>
      <xdr:col>10</xdr:col>
      <xdr:colOff>114300</xdr:colOff>
      <xdr:row>76</xdr:row>
      <xdr:rowOff>92776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31856"/>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6787</xdr:rowOff>
    </xdr:from>
    <xdr:to>
      <xdr:col>24</xdr:col>
      <xdr:colOff>114300</xdr:colOff>
      <xdr:row>75</xdr:row>
      <xdr:rowOff>108387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29664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100292</xdr:rowOff>
    </xdr:from>
    <xdr:to>
      <xdr:col>20</xdr:col>
      <xdr:colOff>38100</xdr:colOff>
      <xdr:row>75</xdr:row>
      <xdr:rowOff>30442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46969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83680</xdr:rowOff>
    </xdr:from>
    <xdr:to>
      <xdr:col>15</xdr:col>
      <xdr:colOff>101600</xdr:colOff>
      <xdr:row>76</xdr:row>
      <xdr:rowOff>13830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30357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1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122306</xdr:rowOff>
    </xdr:from>
    <xdr:to>
      <xdr:col>10</xdr:col>
      <xdr:colOff>165100</xdr:colOff>
      <xdr:row>76</xdr:row>
      <xdr:rowOff>52456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68983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5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41976</xdr:rowOff>
    </xdr:from>
    <xdr:to>
      <xdr:col>6</xdr:col>
      <xdr:colOff>38100</xdr:colOff>
      <xdr:row>76</xdr:row>
      <xdr:rowOff>143576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160103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4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167985</xdr:rowOff>
    </xdr:from>
    <xdr:to>
      <xdr:col>24</xdr:col>
      <xdr:colOff>63500</xdr:colOff>
      <xdr:row>98</xdr:row>
      <xdr:rowOff>7058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98635"/>
          <a:ext cx="8382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167985</xdr:rowOff>
    </xdr:from>
    <xdr:to>
      <xdr:col>19</xdr:col>
      <xdr:colOff>177800</xdr:colOff>
      <xdr:row>98</xdr:row>
      <xdr:rowOff>21552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98635"/>
          <a:ext cx="8890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94994</xdr:rowOff>
    </xdr:from>
    <xdr:to>
      <xdr:col>15</xdr:col>
      <xdr:colOff>50800</xdr:colOff>
      <xdr:row>98</xdr:row>
      <xdr:rowOff>21552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25644"/>
          <a:ext cx="889000" cy="9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139100</xdr:rowOff>
    </xdr:from>
    <xdr:to>
      <xdr:col>15</xdr:col>
      <xdr:colOff>101600</xdr:colOff>
      <xdr:row>97</xdr:row>
      <xdr:rowOff>69250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85777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94994</xdr:rowOff>
    </xdr:from>
    <xdr:to>
      <xdr:col>10</xdr:col>
      <xdr:colOff>114300</xdr:colOff>
      <xdr:row>97</xdr:row>
      <xdr:rowOff>170873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25644"/>
          <a:ext cx="889000" cy="7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127708</xdr:rowOff>
    </xdr:from>
    <xdr:to>
      <xdr:col>24</xdr:col>
      <xdr:colOff>114300</xdr:colOff>
      <xdr:row>98</xdr:row>
      <xdr:rowOff>57858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42635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117185</xdr:rowOff>
    </xdr:from>
    <xdr:to>
      <xdr:col>20</xdr:col>
      <xdr:colOff>38100</xdr:colOff>
      <xdr:row>98</xdr:row>
      <xdr:rowOff>47335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38462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142202</xdr:rowOff>
    </xdr:from>
    <xdr:to>
      <xdr:col>15</xdr:col>
      <xdr:colOff>101600</xdr:colOff>
      <xdr:row>98</xdr:row>
      <xdr:rowOff>72352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63479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44194</xdr:rowOff>
    </xdr:from>
    <xdr:to>
      <xdr:col>10</xdr:col>
      <xdr:colOff>165100</xdr:colOff>
      <xdr:row>97</xdr:row>
      <xdr:rowOff>145794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136921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120073</xdr:rowOff>
    </xdr:from>
    <xdr:to>
      <xdr:col>6</xdr:col>
      <xdr:colOff>38100</xdr:colOff>
      <xdr:row>98</xdr:row>
      <xdr:rowOff>50223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41350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55771</xdr:rowOff>
    </xdr:from>
    <xdr:to>
      <xdr:col>55</xdr:col>
      <xdr:colOff>0</xdr:colOff>
      <xdr:row>39</xdr:row>
      <xdr:rowOff>55771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423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37810</xdr:rowOff>
    </xdr:from>
    <xdr:to>
      <xdr:col>50</xdr:col>
      <xdr:colOff>114300</xdr:colOff>
      <xdr:row>39</xdr:row>
      <xdr:rowOff>55771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2436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167132</xdr:rowOff>
    </xdr:from>
    <xdr:to>
      <xdr:col>45</xdr:col>
      <xdr:colOff>177800</xdr:colOff>
      <xdr:row>39</xdr:row>
      <xdr:rowOff>37810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82232"/>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148010</xdr:rowOff>
    </xdr:from>
    <xdr:to>
      <xdr:col>46</xdr:col>
      <xdr:colOff>38100</xdr:colOff>
      <xdr:row>38</xdr:row>
      <xdr:rowOff>78160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94687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37483</xdr:rowOff>
    </xdr:from>
    <xdr:to>
      <xdr:col>41</xdr:col>
      <xdr:colOff>50800</xdr:colOff>
      <xdr:row>38</xdr:row>
      <xdr:rowOff>167132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52583"/>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4971</xdr:rowOff>
    </xdr:from>
    <xdr:to>
      <xdr:col>55</xdr:col>
      <xdr:colOff>50800</xdr:colOff>
      <xdr:row>39</xdr:row>
      <xdr:rowOff>106571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91348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0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4971</xdr:rowOff>
    </xdr:from>
    <xdr:to>
      <xdr:col>50</xdr:col>
      <xdr:colOff>165100</xdr:colOff>
      <xdr:row>39</xdr:row>
      <xdr:rowOff>106571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97698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158460</xdr:rowOff>
    </xdr:from>
    <xdr:to>
      <xdr:col>46</xdr:col>
      <xdr:colOff>38100</xdr:colOff>
      <xdr:row>39</xdr:row>
      <xdr:rowOff>88610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79737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6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116332</xdr:rowOff>
    </xdr:from>
    <xdr:to>
      <xdr:col>41</xdr:col>
      <xdr:colOff>101600</xdr:colOff>
      <xdr:row>39</xdr:row>
      <xdr:rowOff>46482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37609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158133</xdr:rowOff>
    </xdr:from>
    <xdr:to>
      <xdr:col>36</xdr:col>
      <xdr:colOff>165100</xdr:colOff>
      <xdr:row>38</xdr:row>
      <xdr:rowOff>88283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79410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93697</xdr:rowOff>
    </xdr:from>
    <xdr:to>
      <xdr:col>55</xdr:col>
      <xdr:colOff>0</xdr:colOff>
      <xdr:row>59</xdr:row>
      <xdr:rowOff>6176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37797"/>
          <a:ext cx="8382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145644</xdr:rowOff>
    </xdr:from>
    <xdr:to>
      <xdr:col>50</xdr:col>
      <xdr:colOff>114300</xdr:colOff>
      <xdr:row>59</xdr:row>
      <xdr:rowOff>6176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89744"/>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141398</xdr:rowOff>
    </xdr:from>
    <xdr:to>
      <xdr:col>45</xdr:col>
      <xdr:colOff>177800</xdr:colOff>
      <xdr:row>58</xdr:row>
      <xdr:rowOff>145644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8549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57146</xdr:rowOff>
    </xdr:from>
    <xdr:to>
      <xdr:col>46</xdr:col>
      <xdr:colOff>38100</xdr:colOff>
      <xdr:row>58</xdr:row>
      <xdr:rowOff>158746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100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3823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58068</xdr:rowOff>
    </xdr:from>
    <xdr:to>
      <xdr:col>41</xdr:col>
      <xdr:colOff>50800</xdr:colOff>
      <xdr:row>58</xdr:row>
      <xdr:rowOff>141398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02168"/>
          <a:ext cx="889000" cy="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42897</xdr:rowOff>
    </xdr:from>
    <xdr:to>
      <xdr:col>55</xdr:col>
      <xdr:colOff>50800</xdr:colOff>
      <xdr:row>58</xdr:row>
      <xdr:rowOff>144497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129274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126826</xdr:rowOff>
    </xdr:from>
    <xdr:to>
      <xdr:col>50</xdr:col>
      <xdr:colOff>165100</xdr:colOff>
      <xdr:row>59</xdr:row>
      <xdr:rowOff>56976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48103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6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94844</xdr:rowOff>
    </xdr:from>
    <xdr:to>
      <xdr:col>46</xdr:col>
      <xdr:colOff>38100</xdr:colOff>
      <xdr:row>59</xdr:row>
      <xdr:rowOff>24994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16121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90598</xdr:rowOff>
    </xdr:from>
    <xdr:to>
      <xdr:col>41</xdr:col>
      <xdr:colOff>101600</xdr:colOff>
      <xdr:row>59</xdr:row>
      <xdr:rowOff>20748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11875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7268</xdr:rowOff>
    </xdr:from>
    <xdr:to>
      <xdr:col>36</xdr:col>
      <xdr:colOff>165100</xdr:colOff>
      <xdr:row>58</xdr:row>
      <xdr:rowOff>108868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99995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79601</xdr:rowOff>
    </xdr:from>
    <xdr:to>
      <xdr:col>55</xdr:col>
      <xdr:colOff>0</xdr:colOff>
      <xdr:row>78</xdr:row>
      <xdr:rowOff>105105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52701"/>
          <a:ext cx="8382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79601</xdr:rowOff>
    </xdr:from>
    <xdr:to>
      <xdr:col>50</xdr:col>
      <xdr:colOff>114300</xdr:colOff>
      <xdr:row>78</xdr:row>
      <xdr:rowOff>167078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2701"/>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148120</xdr:rowOff>
    </xdr:from>
    <xdr:to>
      <xdr:col>45</xdr:col>
      <xdr:colOff>177800</xdr:colOff>
      <xdr:row>78</xdr:row>
      <xdr:rowOff>167078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21220"/>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41473</xdr:rowOff>
    </xdr:from>
    <xdr:to>
      <xdr:col>46</xdr:col>
      <xdr:colOff>38100</xdr:colOff>
      <xdr:row>78</xdr:row>
      <xdr:rowOff>143073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1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159600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148120</xdr:rowOff>
    </xdr:from>
    <xdr:to>
      <xdr:col>41</xdr:col>
      <xdr:colOff>50800</xdr:colOff>
      <xdr:row>79</xdr:row>
      <xdr:rowOff>5321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1220"/>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54305</xdr:rowOff>
    </xdr:from>
    <xdr:to>
      <xdr:col>55</xdr:col>
      <xdr:colOff>50800</xdr:colOff>
      <xdr:row>78</xdr:row>
      <xdr:rowOff>155905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28801</xdr:rowOff>
    </xdr:from>
    <xdr:to>
      <xdr:col>50</xdr:col>
      <xdr:colOff>165100</xdr:colOff>
      <xdr:row>78</xdr:row>
      <xdr:rowOff>130401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146928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116278</xdr:rowOff>
    </xdr:from>
    <xdr:to>
      <xdr:col>46</xdr:col>
      <xdr:colOff>38100</xdr:colOff>
      <xdr:row>79</xdr:row>
      <xdr:rowOff>46428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37555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97320</xdr:rowOff>
    </xdr:from>
    <xdr:to>
      <xdr:col>41</xdr:col>
      <xdr:colOff>101600</xdr:colOff>
      <xdr:row>79</xdr:row>
      <xdr:rowOff>27470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18597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125971</xdr:rowOff>
    </xdr:from>
    <xdr:to>
      <xdr:col>36</xdr:col>
      <xdr:colOff>165100</xdr:colOff>
      <xdr:row>79</xdr:row>
      <xdr:rowOff>56121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47248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54631</xdr:rowOff>
    </xdr:from>
    <xdr:to>
      <xdr:col>55</xdr:col>
      <xdr:colOff>0</xdr:colOff>
      <xdr:row>97</xdr:row>
      <xdr:rowOff>7547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13831"/>
          <a:ext cx="838200" cy="1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117404</xdr:rowOff>
    </xdr:from>
    <xdr:to>
      <xdr:col>50</xdr:col>
      <xdr:colOff>114300</xdr:colOff>
      <xdr:row>97</xdr:row>
      <xdr:rowOff>7547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76604"/>
          <a:ext cx="889000" cy="6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64963</xdr:rowOff>
    </xdr:from>
    <xdr:to>
      <xdr:col>45</xdr:col>
      <xdr:colOff>177800</xdr:colOff>
      <xdr:row>96</xdr:row>
      <xdr:rowOff>117404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52713"/>
          <a:ext cx="889000" cy="22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97465</xdr:rowOff>
    </xdr:from>
    <xdr:to>
      <xdr:col>46</xdr:col>
      <xdr:colOff>38100</xdr:colOff>
      <xdr:row>97</xdr:row>
      <xdr:rowOff>27615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18742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60193</xdr:rowOff>
    </xdr:from>
    <xdr:to>
      <xdr:col>41</xdr:col>
      <xdr:colOff>50800</xdr:colOff>
      <xdr:row>95</xdr:row>
      <xdr:rowOff>64963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47943"/>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3831</xdr:rowOff>
    </xdr:from>
    <xdr:to>
      <xdr:col>55</xdr:col>
      <xdr:colOff>50800</xdr:colOff>
      <xdr:row>96</xdr:row>
      <xdr:rowOff>105431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26708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128197</xdr:rowOff>
    </xdr:from>
    <xdr:to>
      <xdr:col>50</xdr:col>
      <xdr:colOff>165100</xdr:colOff>
      <xdr:row>97</xdr:row>
      <xdr:rowOff>58347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66604</xdr:rowOff>
    </xdr:from>
    <xdr:to>
      <xdr:col>46</xdr:col>
      <xdr:colOff>38100</xdr:colOff>
      <xdr:row>96</xdr:row>
      <xdr:rowOff>168204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14163</xdr:rowOff>
    </xdr:from>
    <xdr:to>
      <xdr:col>41</xdr:col>
      <xdr:colOff>101600</xdr:colOff>
      <xdr:row>95</xdr:row>
      <xdr:rowOff>115763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0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132290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07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9393</xdr:rowOff>
    </xdr:from>
    <xdr:to>
      <xdr:col>36</xdr:col>
      <xdr:colOff>165100</xdr:colOff>
      <xdr:row>95</xdr:row>
      <xdr:rowOff>110993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127520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135014</xdr:rowOff>
    </xdr:from>
    <xdr:to>
      <xdr:col>85</xdr:col>
      <xdr:colOff>127000</xdr:colOff>
      <xdr:row>37</xdr:row>
      <xdr:rowOff>162250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78664"/>
          <a:ext cx="8382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160454</xdr:rowOff>
    </xdr:from>
    <xdr:to>
      <xdr:col>81</xdr:col>
      <xdr:colOff>50800</xdr:colOff>
      <xdr:row>37</xdr:row>
      <xdr:rowOff>162250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0410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160454</xdr:rowOff>
    </xdr:from>
    <xdr:to>
      <xdr:col>76</xdr:col>
      <xdr:colOff>114300</xdr:colOff>
      <xdr:row>37</xdr:row>
      <xdr:rowOff>169042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04104"/>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148810</xdr:rowOff>
    </xdr:from>
    <xdr:to>
      <xdr:col>76</xdr:col>
      <xdr:colOff>165100</xdr:colOff>
      <xdr:row>37</xdr:row>
      <xdr:rowOff>78960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95487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153628</xdr:rowOff>
    </xdr:from>
    <xdr:to>
      <xdr:col>71</xdr:col>
      <xdr:colOff>177800</xdr:colOff>
      <xdr:row>37</xdr:row>
      <xdr:rowOff>169042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97278"/>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84214</xdr:rowOff>
    </xdr:from>
    <xdr:to>
      <xdr:col>85</xdr:col>
      <xdr:colOff>177800</xdr:colOff>
      <xdr:row>38</xdr:row>
      <xdr:rowOff>14363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7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62641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111450</xdr:rowOff>
    </xdr:from>
    <xdr:to>
      <xdr:col>81</xdr:col>
      <xdr:colOff>101600</xdr:colOff>
      <xdr:row>38</xdr:row>
      <xdr:rowOff>41600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32727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109654</xdr:rowOff>
    </xdr:from>
    <xdr:to>
      <xdr:col>76</xdr:col>
      <xdr:colOff>165100</xdr:colOff>
      <xdr:row>38</xdr:row>
      <xdr:rowOff>39804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30931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118242</xdr:rowOff>
    </xdr:from>
    <xdr:to>
      <xdr:col>72</xdr:col>
      <xdr:colOff>38100</xdr:colOff>
      <xdr:row>38</xdr:row>
      <xdr:rowOff>48392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39519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102828</xdr:rowOff>
    </xdr:from>
    <xdr:to>
      <xdr:col>67</xdr:col>
      <xdr:colOff>101600</xdr:colOff>
      <xdr:row>38</xdr:row>
      <xdr:rowOff>32978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3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67302</xdr:rowOff>
    </xdr:from>
    <xdr:to>
      <xdr:col>85</xdr:col>
      <xdr:colOff>127000</xdr:colOff>
      <xdr:row>57</xdr:row>
      <xdr:rowOff>70381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39952"/>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7158</xdr:rowOff>
    </xdr:from>
    <xdr:to>
      <xdr:col>81</xdr:col>
      <xdr:colOff>50800</xdr:colOff>
      <xdr:row>57</xdr:row>
      <xdr:rowOff>70381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79808"/>
          <a:ext cx="889000" cy="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7158</xdr:rowOff>
    </xdr:from>
    <xdr:to>
      <xdr:col>76</xdr:col>
      <xdr:colOff>114300</xdr:colOff>
      <xdr:row>57</xdr:row>
      <xdr:rowOff>89461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79808"/>
          <a:ext cx="889000" cy="8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98926</xdr:rowOff>
    </xdr:from>
    <xdr:to>
      <xdr:col>71</xdr:col>
      <xdr:colOff>177800</xdr:colOff>
      <xdr:row>57</xdr:row>
      <xdr:rowOff>89461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00126"/>
          <a:ext cx="889000" cy="16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16502</xdr:rowOff>
    </xdr:from>
    <xdr:to>
      <xdr:col>85</xdr:col>
      <xdr:colOff>177800</xdr:colOff>
      <xdr:row>57</xdr:row>
      <xdr:rowOff>118102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166379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19581</xdr:rowOff>
    </xdr:from>
    <xdr:to>
      <xdr:col>81</xdr:col>
      <xdr:colOff>101600</xdr:colOff>
      <xdr:row>57</xdr:row>
      <xdr:rowOff>121181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112308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127808</xdr:rowOff>
    </xdr:from>
    <xdr:to>
      <xdr:col>76</xdr:col>
      <xdr:colOff>165100</xdr:colOff>
      <xdr:row>57</xdr:row>
      <xdr:rowOff>57958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74485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38661</xdr:rowOff>
    </xdr:from>
    <xdr:to>
      <xdr:col>72</xdr:col>
      <xdr:colOff>38100</xdr:colOff>
      <xdr:row>57</xdr:row>
      <xdr:rowOff>140261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131388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48126</xdr:rowOff>
    </xdr:from>
    <xdr:to>
      <xdr:col>67</xdr:col>
      <xdr:colOff>101600</xdr:colOff>
      <xdr:row>56</xdr:row>
      <xdr:rowOff>149726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166253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37605</xdr:rowOff>
    </xdr:from>
    <xdr:to>
      <xdr:col>85</xdr:col>
      <xdr:colOff>127000</xdr:colOff>
      <xdr:row>79</xdr:row>
      <xdr:rowOff>41123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2155"/>
          <a:ext cx="8382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37605</xdr:rowOff>
    </xdr:from>
    <xdr:to>
      <xdr:col>81</xdr:col>
      <xdr:colOff>50800</xdr:colOff>
      <xdr:row>79</xdr:row>
      <xdr:rowOff>42266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82155"/>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21768</xdr:rowOff>
    </xdr:from>
    <xdr:to>
      <xdr:col>76</xdr:col>
      <xdr:colOff>114300</xdr:colOff>
      <xdr:row>79</xdr:row>
      <xdr:rowOff>42266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631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121653</xdr:rowOff>
    </xdr:from>
    <xdr:to>
      <xdr:col>76</xdr:col>
      <xdr:colOff>165100</xdr:colOff>
      <xdr:row>79</xdr:row>
      <xdr:rowOff>51803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68330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21768</xdr:rowOff>
    </xdr:from>
    <xdr:to>
      <xdr:col>71</xdr:col>
      <xdr:colOff>177800</xdr:colOff>
      <xdr:row>79</xdr:row>
      <xdr:rowOff>31065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6318"/>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161773</xdr:rowOff>
    </xdr:from>
    <xdr:to>
      <xdr:col>85</xdr:col>
      <xdr:colOff>177800</xdr:colOff>
      <xdr:row>79</xdr:row>
      <xdr:rowOff>91923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76700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158255</xdr:rowOff>
    </xdr:from>
    <xdr:to>
      <xdr:col>81</xdr:col>
      <xdr:colOff>101600</xdr:colOff>
      <xdr:row>79</xdr:row>
      <xdr:rowOff>88405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79532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4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162916</xdr:rowOff>
    </xdr:from>
    <xdr:to>
      <xdr:col>76</xdr:col>
      <xdr:colOff>165100</xdr:colOff>
      <xdr:row>79</xdr:row>
      <xdr:rowOff>93066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84193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142418</xdr:rowOff>
    </xdr:from>
    <xdr:to>
      <xdr:col>72</xdr:col>
      <xdr:colOff>38100</xdr:colOff>
      <xdr:row>79</xdr:row>
      <xdr:rowOff>72568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63695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151715</xdr:rowOff>
    </xdr:from>
    <xdr:to>
      <xdr:col>67</xdr:col>
      <xdr:colOff>101600</xdr:colOff>
      <xdr:row>79</xdr:row>
      <xdr:rowOff>81865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72992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1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31339</xdr:rowOff>
    </xdr:from>
    <xdr:to>
      <xdr:col>85</xdr:col>
      <xdr:colOff>127000</xdr:colOff>
      <xdr:row>98</xdr:row>
      <xdr:rowOff>39753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33439"/>
          <a:ext cx="8382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26840</xdr:rowOff>
    </xdr:from>
    <xdr:to>
      <xdr:col>81</xdr:col>
      <xdr:colOff>50800</xdr:colOff>
      <xdr:row>98</xdr:row>
      <xdr:rowOff>31339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28940"/>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26840</xdr:rowOff>
    </xdr:from>
    <xdr:to>
      <xdr:col>76</xdr:col>
      <xdr:colOff>114300</xdr:colOff>
      <xdr:row>98</xdr:row>
      <xdr:rowOff>30322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28940"/>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128688</xdr:rowOff>
    </xdr:from>
    <xdr:to>
      <xdr:col>76</xdr:col>
      <xdr:colOff>165100</xdr:colOff>
      <xdr:row>98</xdr:row>
      <xdr:rowOff>58838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75365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29000</xdr:rowOff>
    </xdr:from>
    <xdr:to>
      <xdr:col>71</xdr:col>
      <xdr:colOff>177800</xdr:colOff>
      <xdr:row>98</xdr:row>
      <xdr:rowOff>30322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31100"/>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160403</xdr:rowOff>
    </xdr:from>
    <xdr:to>
      <xdr:col>85</xdr:col>
      <xdr:colOff>177800</xdr:colOff>
      <xdr:row>98</xdr:row>
      <xdr:rowOff>90553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75330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151989</xdr:rowOff>
    </xdr:from>
    <xdr:to>
      <xdr:col>81</xdr:col>
      <xdr:colOff>101600</xdr:colOff>
      <xdr:row>98</xdr:row>
      <xdr:rowOff>82139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73266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147490</xdr:rowOff>
    </xdr:from>
    <xdr:to>
      <xdr:col>76</xdr:col>
      <xdr:colOff>165100</xdr:colOff>
      <xdr:row>98</xdr:row>
      <xdr:rowOff>77640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68767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150972</xdr:rowOff>
    </xdr:from>
    <xdr:to>
      <xdr:col>72</xdr:col>
      <xdr:colOff>38100</xdr:colOff>
      <xdr:row>98</xdr:row>
      <xdr:rowOff>81122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72249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149650</xdr:rowOff>
    </xdr:from>
    <xdr:to>
      <xdr:col>67</xdr:col>
      <xdr:colOff>101600</xdr:colOff>
      <xdr:row>98</xdr:row>
      <xdr:rowOff>79800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70927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142964</xdr:rowOff>
    </xdr:from>
    <xdr:to>
      <xdr:col>107</xdr:col>
      <xdr:colOff>101600</xdr:colOff>
      <xdr:row>38</xdr:row>
      <xdr:rowOff>73113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89641</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61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全国市町村平均、北海道市町村平均及び類似団体平均はおおむね下回っている。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昨年度と比較すると、</a:t>
          </a:r>
          <a:r>
            <a:rPr kumimoji="1" lang="ja-JP" altLang="en-US" sz="1100">
              <a:solidFill>
                <a:sysClr val="windowText" lastClr="000000"/>
              </a:solidFill>
              <a:effectLst/>
              <a:latin typeface="+mn-lt"/>
              <a:ea typeface="+mn-ea"/>
              <a:cs typeface="+mn-cs"/>
            </a:rPr>
            <a:t>大雪に伴う除排雪費用の増加により土木</a:t>
          </a:r>
          <a:r>
            <a:rPr kumimoji="1" lang="ja-JP" altLang="ja-JP" sz="1100">
              <a:solidFill>
                <a:sysClr val="windowText" lastClr="000000"/>
              </a:solidFill>
              <a:effectLst/>
              <a:latin typeface="+mn-lt"/>
              <a:ea typeface="+mn-ea"/>
              <a:cs typeface="+mn-cs"/>
            </a:rPr>
            <a:t>費が増加している。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今後は施設改修経費や合併特例事業などがあることから、安定した財政運営のため</a:t>
          </a:r>
          <a:r>
            <a:rPr kumimoji="1" lang="ja-JP" altLang="en-US" sz="1100">
              <a:solidFill>
                <a:sysClr val="windowText" lastClr="000000"/>
              </a:solidFill>
              <a:effectLst/>
              <a:latin typeface="+mn-lt"/>
              <a:ea typeface="+mn-ea"/>
              <a:cs typeface="+mn-cs"/>
            </a:rPr>
            <a:t>選択と集中の観点による</a:t>
          </a:r>
          <a:r>
            <a:rPr kumimoji="1" lang="ja-JP" altLang="ja-JP" sz="1100">
              <a:solidFill>
                <a:sysClr val="windowText" lastClr="000000"/>
              </a:solidFill>
              <a:effectLst/>
              <a:latin typeface="+mn-lt"/>
              <a:ea typeface="+mn-ea"/>
              <a:cs typeface="+mn-cs"/>
            </a:rPr>
            <a:t>事業の選定や経費の平準化などの対策が必要となる。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今後も、安定した財政運営の基盤となる実質収支額の標準財政規模比</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％台を維持する必要がある。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国民健康保険事業特別会計では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まで累積赤字が発生していたが、事業の都道府県単位化を見据え平成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年年度中に一般会計からの繰入金により赤字を解消したため、全ての会計において赤字が解消され</a:t>
          </a:r>
          <a:r>
            <a:rPr kumimoji="1" lang="ja-JP" altLang="en-US" sz="1100">
              <a:solidFill>
                <a:sysClr val="windowText" lastClr="000000"/>
              </a:solidFill>
              <a:effectLst/>
              <a:latin typeface="+mn-lt"/>
              <a:ea typeface="+mn-ea"/>
              <a:cs typeface="+mn-cs"/>
            </a:rPr>
            <a:t>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今後も各会計で赤字が生じないよう収入確保やコスト縮減を図る必要がある。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22125546</v>
      </c>
      <c r="BO4" s="410"/>
      <c r="BP4" s="410"/>
      <c r="BQ4" s="410"/>
      <c r="BR4" s="410"/>
      <c r="BS4" s="410"/>
      <c r="BT4" s="410"/>
      <c r="BU4" s="411"/>
      <c r="BV4" s="409">
        <v>21894751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21584419</v>
      </c>
      <c r="BO5" s="447"/>
      <c r="BP5" s="447"/>
      <c r="BQ5" s="447"/>
      <c r="BR5" s="447"/>
      <c r="BS5" s="447"/>
      <c r="BT5" s="447"/>
      <c r="BU5" s="448"/>
      <c r="BV5" s="446">
        <v>21386438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v>
      </c>
      <c r="CU5" s="444"/>
      <c r="CV5" s="444"/>
      <c r="CW5" s="444"/>
      <c r="CX5" s="444"/>
      <c r="CY5" s="444"/>
      <c r="CZ5" s="444"/>
      <c r="DA5" s="445"/>
      <c r="DB5" s="443">
        <v>88.6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541127</v>
      </c>
      <c r="BO6" s="447"/>
      <c r="BP6" s="447"/>
      <c r="BQ6" s="447"/>
      <c r="BR6" s="447"/>
      <c r="BS6" s="447"/>
      <c r="BT6" s="447"/>
      <c r="BU6" s="448"/>
      <c r="BV6" s="446">
        <v>508313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92.9</v>
      </c>
      <c r="CU6" s="484"/>
      <c r="CV6" s="484"/>
      <c r="CW6" s="484"/>
      <c r="CX6" s="484"/>
      <c r="CY6" s="484"/>
      <c r="CZ6" s="484"/>
      <c r="DA6" s="485"/>
      <c r="DB6" s="483">
        <v>93.1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43537</v>
      </c>
      <c r="BO7" s="447"/>
      <c r="BP7" s="447"/>
      <c r="BQ7" s="447"/>
      <c r="BR7" s="447"/>
      <c r="BS7" s="447"/>
      <c r="BT7" s="447"/>
      <c r="BU7" s="448"/>
      <c r="BV7" s="446">
        <v>42763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12514947</v>
      </c>
      <c r="CU7" s="447"/>
      <c r="CV7" s="447"/>
      <c r="CW7" s="447"/>
      <c r="CX7" s="447"/>
      <c r="CY7" s="447"/>
      <c r="CZ7" s="447"/>
      <c r="DA7" s="448"/>
      <c r="DB7" s="446">
        <v>12551189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497590</v>
      </c>
      <c r="BO8" s="447"/>
      <c r="BP8" s="447"/>
      <c r="BQ8" s="447"/>
      <c r="BR8" s="447"/>
      <c r="BS8" s="447"/>
      <c r="BT8" s="447"/>
      <c r="BU8" s="448"/>
      <c r="BV8" s="446">
        <v>465550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46390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32040</v>
      </c>
      <c r="BO9" s="447"/>
      <c r="BP9" s="447"/>
      <c r="BQ9" s="447"/>
      <c r="BR9" s="447"/>
      <c r="BS9" s="447"/>
      <c r="BT9" s="447"/>
      <c r="BU9" s="448"/>
      <c r="BV9" s="446">
        <v>59020</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14.7</v>
      </c>
      <c r="CU9" s="444"/>
      <c r="CV9" s="444"/>
      <c r="CW9" s="444"/>
      <c r="CX9" s="444"/>
      <c r="CY9" s="444"/>
      <c r="CZ9" s="444"/>
      <c r="DA9" s="445"/>
      <c r="DB9" s="443">
        <v>15.1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48032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341</v>
      </c>
      <c r="BO10" s="447"/>
      <c r="BP10" s="447"/>
      <c r="BQ10" s="447"/>
      <c r="BR10" s="447"/>
      <c r="BS10" s="447"/>
      <c r="BT10" s="447"/>
      <c r="BU10" s="448"/>
      <c r="BV10" s="446">
        <v>456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46829</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114</v>
      </c>
      <c r="AV12" s="479"/>
      <c r="AW12" s="479"/>
      <c r="AX12" s="479"/>
      <c r="AY12" s="480" t="s">
        <v>129</v>
      </c>
      <c r="AZ12" s="481"/>
      <c r="BA12" s="481"/>
      <c r="BB12" s="481"/>
      <c r="BC12" s="481"/>
      <c r="BD12" s="481"/>
      <c r="BE12" s="481"/>
      <c r="BF12" s="481"/>
      <c r="BG12" s="481"/>
      <c r="BH12" s="481"/>
      <c r="BI12" s="481"/>
      <c r="BJ12" s="481"/>
      <c r="BK12" s="481"/>
      <c r="BL12" s="481"/>
      <c r="BM12" s="482"/>
      <c r="BN12" s="446">
        <v>15336</v>
      </c>
      <c r="BO12" s="447"/>
      <c r="BP12" s="447"/>
      <c r="BQ12" s="447"/>
      <c r="BR12" s="447"/>
      <c r="BS12" s="447"/>
      <c r="BT12" s="447"/>
      <c r="BU12" s="448"/>
      <c r="BV12" s="446">
        <v>515572</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46648</v>
      </c>
      <c r="S13" s="528"/>
      <c r="T13" s="528"/>
      <c r="U13" s="528"/>
      <c r="V13" s="529"/>
      <c r="W13" s="462" t="s">
        <v>133</v>
      </c>
      <c r="X13" s="463"/>
      <c r="Y13" s="463"/>
      <c r="Z13" s="463"/>
      <c r="AA13" s="463"/>
      <c r="AB13" s="453"/>
      <c r="AC13" s="497">
        <v>1699</v>
      </c>
      <c r="AD13" s="498"/>
      <c r="AE13" s="498"/>
      <c r="AF13" s="498"/>
      <c r="AG13" s="537"/>
      <c r="AH13" s="497">
        <v>1794</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17045</v>
      </c>
      <c r="BO13" s="447"/>
      <c r="BP13" s="447"/>
      <c r="BQ13" s="447"/>
      <c r="BR13" s="447"/>
      <c r="BS13" s="447"/>
      <c r="BT13" s="447"/>
      <c r="BU13" s="448"/>
      <c r="BV13" s="446">
        <v>-456096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5.8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47181</v>
      </c>
      <c r="S14" s="528"/>
      <c r="T14" s="528"/>
      <c r="U14" s="528"/>
      <c r="V14" s="529"/>
      <c r="W14" s="436"/>
      <c r="X14" s="437"/>
      <c r="Y14" s="437"/>
      <c r="Z14" s="437"/>
      <c r="AA14" s="437"/>
      <c r="AB14" s="426"/>
      <c r="AC14" s="530">
        <v>8.1</v>
      </c>
      <c r="AD14" s="531"/>
      <c r="AE14" s="531"/>
      <c r="AF14" s="531"/>
      <c r="AG14" s="532"/>
      <c r="AH14" s="530">
        <v>8.3000000000000007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47024</v>
      </c>
      <c r="S15" s="528"/>
      <c r="T15" s="528"/>
      <c r="U15" s="528"/>
      <c r="V15" s="529"/>
      <c r="W15" s="462" t="s">
        <v>140</v>
      </c>
      <c r="X15" s="463"/>
      <c r="Y15" s="463"/>
      <c r="Z15" s="463"/>
      <c r="AA15" s="463"/>
      <c r="AB15" s="453"/>
      <c r="AC15" s="497">
        <v>4840</v>
      </c>
      <c r="AD15" s="498"/>
      <c r="AE15" s="498"/>
      <c r="AF15" s="498"/>
      <c r="AG15" s="537"/>
      <c r="AH15" s="497">
        <v>5015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4864386</v>
      </c>
      <c r="BO15" s="410"/>
      <c r="BP15" s="410"/>
      <c r="BQ15" s="410"/>
      <c r="BR15" s="410"/>
      <c r="BS15" s="410"/>
      <c r="BT15" s="410"/>
      <c r="BU15" s="411"/>
      <c r="BV15" s="409">
        <v>4782904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23</v>
      </c>
      <c r="AD16" s="531"/>
      <c r="AE16" s="531"/>
      <c r="AF16" s="531"/>
      <c r="AG16" s="532"/>
      <c r="AH16" s="530">
        <v>23.1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10314800</v>
      </c>
      <c r="BO16" s="447"/>
      <c r="BP16" s="447"/>
      <c r="BQ16" s="447"/>
      <c r="BR16" s="447"/>
      <c r="BS16" s="447"/>
      <c r="BT16" s="447"/>
      <c r="BU16" s="448"/>
      <c r="BV16" s="446">
        <v>10306179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14515</v>
      </c>
      <c r="AD17" s="498"/>
      <c r="AE17" s="498"/>
      <c r="AF17" s="498"/>
      <c r="AG17" s="537"/>
      <c r="AH17" s="497">
        <v>14904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6155908</v>
      </c>
      <c r="BO17" s="447"/>
      <c r="BP17" s="447"/>
      <c r="BQ17" s="447"/>
      <c r="BR17" s="447"/>
      <c r="BS17" s="447"/>
      <c r="BT17" s="447"/>
      <c r="BU17" s="448"/>
      <c r="BV17" s="446">
        <v>6040098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397.44</v>
      </c>
      <c r="M18" s="559"/>
      <c r="N18" s="559"/>
      <c r="O18" s="559"/>
      <c r="P18" s="559"/>
      <c r="Q18" s="559"/>
      <c r="R18" s="560"/>
      <c r="S18" s="560"/>
      <c r="T18" s="560"/>
      <c r="U18" s="560"/>
      <c r="V18" s="561"/>
      <c r="W18" s="464"/>
      <c r="X18" s="465"/>
      <c r="Y18" s="465"/>
      <c r="Z18" s="465"/>
      <c r="AA18" s="465"/>
      <c r="AB18" s="456"/>
      <c r="AC18" s="562">
        <v>68.900000000000006</v>
      </c>
      <c r="AD18" s="563"/>
      <c r="AE18" s="563"/>
      <c r="AF18" s="563"/>
      <c r="AG18" s="564"/>
      <c r="AH18" s="562">
        <v>68.599999999999994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11192796</v>
      </c>
      <c r="BO18" s="447"/>
      <c r="BP18" s="447"/>
      <c r="BQ18" s="447"/>
      <c r="BR18" s="447"/>
      <c r="BS18" s="447"/>
      <c r="BT18" s="447"/>
      <c r="BU18" s="448"/>
      <c r="BV18" s="446">
        <v>11173194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13702790</v>
      </c>
      <c r="BO19" s="447"/>
      <c r="BP19" s="447"/>
      <c r="BQ19" s="447"/>
      <c r="BR19" s="447"/>
      <c r="BS19" s="447"/>
      <c r="BT19" s="447"/>
      <c r="BU19" s="448"/>
      <c r="BV19" s="446">
        <v>14117427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18508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16564838</v>
      </c>
      <c r="BO23" s="447"/>
      <c r="BP23" s="447"/>
      <c r="BQ23" s="447"/>
      <c r="BR23" s="447"/>
      <c r="BS23" s="447"/>
      <c r="BT23" s="447"/>
      <c r="BU23" s="448"/>
      <c r="BV23" s="446">
        <v>17364917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9500</v>
      </c>
      <c r="R24" s="498"/>
      <c r="S24" s="498"/>
      <c r="T24" s="498"/>
      <c r="U24" s="498"/>
      <c r="V24" s="537"/>
      <c r="W24" s="596"/>
      <c r="X24" s="584"/>
      <c r="Y24" s="585"/>
      <c r="Z24" s="496" t="s">
        <v>164</v>
      </c>
      <c r="AA24" s="476"/>
      <c r="AB24" s="476"/>
      <c r="AC24" s="476"/>
      <c r="AD24" s="476"/>
      <c r="AE24" s="476"/>
      <c r="AF24" s="476"/>
      <c r="AG24" s="477"/>
      <c r="AH24" s="497">
        <v>217</v>
      </c>
      <c r="AI24" s="498"/>
      <c r="AJ24" s="498"/>
      <c r="AK24" s="498"/>
      <c r="AL24" s="537"/>
      <c r="AM24" s="497">
        <v>657510</v>
      </c>
      <c r="AN24" s="498"/>
      <c r="AO24" s="498"/>
      <c r="AP24" s="498"/>
      <c r="AQ24" s="498"/>
      <c r="AR24" s="537"/>
      <c r="AS24" s="497">
        <v>3030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11846961</v>
      </c>
      <c r="BO24" s="447"/>
      <c r="BP24" s="447"/>
      <c r="BQ24" s="447"/>
      <c r="BR24" s="447"/>
      <c r="BS24" s="447"/>
      <c r="BT24" s="447"/>
      <c r="BU24" s="448"/>
      <c r="BV24" s="446">
        <v>12352696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7600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123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1502034</v>
      </c>
      <c r="BO25" s="410"/>
      <c r="BP25" s="410"/>
      <c r="BQ25" s="410"/>
      <c r="BR25" s="410"/>
      <c r="BS25" s="410"/>
      <c r="BT25" s="410"/>
      <c r="BU25" s="411"/>
      <c r="BV25" s="409">
        <v>1560476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6600</v>
      </c>
      <c r="R26" s="498"/>
      <c r="S26" s="498"/>
      <c r="T26" s="498"/>
      <c r="U26" s="498"/>
      <c r="V26" s="537"/>
      <c r="W26" s="596"/>
      <c r="X26" s="584"/>
      <c r="Y26" s="585"/>
      <c r="Z26" s="496" t="s">
        <v>171</v>
      </c>
      <c r="AA26" s="606"/>
      <c r="AB26" s="606"/>
      <c r="AC26" s="606"/>
      <c r="AD26" s="606"/>
      <c r="AE26" s="606"/>
      <c r="AF26" s="606"/>
      <c r="AG26" s="607"/>
      <c r="AH26" s="497">
        <v>18</v>
      </c>
      <c r="AI26" s="498"/>
      <c r="AJ26" s="498"/>
      <c r="AK26" s="498"/>
      <c r="AL26" s="537"/>
      <c r="AM26" s="497">
        <v>59778</v>
      </c>
      <c r="AN26" s="498"/>
      <c r="AO26" s="498"/>
      <c r="AP26" s="498"/>
      <c r="AQ26" s="498"/>
      <c r="AR26" s="537"/>
      <c r="AS26" s="497">
        <v>3321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4000</v>
      </c>
      <c r="R27" s="498"/>
      <c r="S27" s="498"/>
      <c r="T27" s="498"/>
      <c r="U27" s="498"/>
      <c r="V27" s="537"/>
      <c r="W27" s="596"/>
      <c r="X27" s="584"/>
      <c r="Y27" s="585"/>
      <c r="Z27" s="496" t="s">
        <v>174</v>
      </c>
      <c r="AA27" s="476"/>
      <c r="AB27" s="476"/>
      <c r="AC27" s="476"/>
      <c r="AD27" s="476"/>
      <c r="AE27" s="476"/>
      <c r="AF27" s="476"/>
      <c r="AG27" s="477"/>
      <c r="AH27" s="497" t="s">
        <v>168</v>
      </c>
      <c r="AI27" s="498"/>
      <c r="AJ27" s="498"/>
      <c r="AK27" s="498"/>
      <c r="AL27" s="537"/>
      <c r="AM27" s="497" t="s">
        <v>168</v>
      </c>
      <c r="AN27" s="498"/>
      <c r="AO27" s="498"/>
      <c r="AP27" s="498"/>
      <c r="AQ27" s="498"/>
      <c r="AR27" s="537"/>
      <c r="AS27" s="497" t="s">
        <v>168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524695</v>
      </c>
      <c r="BO27" s="620"/>
      <c r="BP27" s="620"/>
      <c r="BQ27" s="620"/>
      <c r="BR27" s="620"/>
      <c r="BS27" s="620"/>
      <c r="BT27" s="620"/>
      <c r="BU27" s="621"/>
      <c r="BV27" s="619">
        <v>539119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3400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168</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3442565</v>
      </c>
      <c r="BO28" s="410"/>
      <c r="BP28" s="410"/>
      <c r="BQ28" s="410"/>
      <c r="BR28" s="410"/>
      <c r="BS28" s="410"/>
      <c r="BT28" s="410"/>
      <c r="BU28" s="411"/>
      <c r="BV28" s="409">
        <v>3224560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20</v>
      </c>
      <c r="M29" s="498"/>
      <c r="N29" s="498"/>
      <c r="O29" s="498"/>
      <c r="P29" s="537"/>
      <c r="Q29" s="497">
        <v>3040</v>
      </c>
      <c r="R29" s="498"/>
      <c r="S29" s="498"/>
      <c r="T29" s="498"/>
      <c r="U29" s="498"/>
      <c r="V29" s="537"/>
      <c r="W29" s="597"/>
      <c r="X29" s="598"/>
      <c r="Y29" s="599"/>
      <c r="Z29" s="496" t="s">
        <v>180</v>
      </c>
      <c r="AA29" s="476"/>
      <c r="AB29" s="476"/>
      <c r="AC29" s="476"/>
      <c r="AD29" s="476"/>
      <c r="AE29" s="476"/>
      <c r="AF29" s="476"/>
      <c r="AG29" s="477"/>
      <c r="AH29" s="497">
        <v>217</v>
      </c>
      <c r="AI29" s="498"/>
      <c r="AJ29" s="498"/>
      <c r="AK29" s="498"/>
      <c r="AL29" s="537"/>
      <c r="AM29" s="497">
        <v>657510</v>
      </c>
      <c r="AN29" s="498"/>
      <c r="AO29" s="498"/>
      <c r="AP29" s="498"/>
      <c r="AQ29" s="498"/>
      <c r="AR29" s="537"/>
      <c r="AS29" s="497">
        <v>3030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921245</v>
      </c>
      <c r="BO29" s="447"/>
      <c r="BP29" s="447"/>
      <c r="BQ29" s="447"/>
      <c r="BR29" s="447"/>
      <c r="BS29" s="447"/>
      <c r="BT29" s="447"/>
      <c r="BU29" s="448"/>
      <c r="BV29" s="446">
        <v>919101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6413633</v>
      </c>
      <c r="BO30" s="620"/>
      <c r="BP30" s="620"/>
      <c r="BQ30" s="620"/>
      <c r="BR30" s="620"/>
      <c r="BS30" s="620"/>
      <c r="BT30" s="620"/>
      <c r="BU30" s="621"/>
      <c r="BV30" s="619">
        <v>7377389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南渡島衛生施設組合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土地区画整理事業特別会計(普通会計)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土地区画整理事業特別会計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函館圏公立大学広域連合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渡島公平委員会特別会計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渡島・檜山地方税滞納整理機構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南渡島消防事務組合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渡島廃棄物処理広域連合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函館湾流域下水道事務組合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sheetData>
  <sheetProtection algorithmName="SHA-512" hashValue="zF4iEPZdmQLQ5RGK5OIue0ApRXi/0x5pJZ7qhyS7NMNOYBgjQigkI4Kz18jRUQupbG4uGWMkpKkFktGU2ZDtww==" saltValue="MVFoZJjKZ38mRrFFRDBQ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556</v>
      </c>
      <c r="D34" s="1224"/>
      <c r="E34" s="1225"/>
      <c r="F34" s="32">
        <v>2.5</v>
      </c>
      <c r="G34" s="33">
        <v>2.6</v>
      </c>
      <c r="H34" s="33">
        <v>3.18</v>
      </c>
      <c r="I34" s="33">
        <v>3.7</v>
      </c>
      <c r="J34" s="34">
        <v>3.96</v>
      </c>
      <c r="K34" s="22"/>
      <c r="L34" s="22"/>
      <c r="M34" s="22"/>
      <c r="N34" s="22"/>
      <c r="O34" s="22"/>
      <c r="P34" s="22"/>
    </row>
    <row r="35" spans="1:16" ht="39" customHeight="1" x14ac:dyDescent="0.15">
      <c r="A35" s="22"/>
      <c r="B35" s="35"/>
      <c r="C35" s="1218" t="s">
        <v>557</v>
      </c>
      <c r="D35" s="1219"/>
      <c r="E35" s="1220"/>
      <c r="F35" s="36">
        <v>1.83</v>
      </c>
      <c r="G35" s="37">
        <v>1.75</v>
      </c>
      <c r="H35" s="37">
        <v>2.0099999999999998</v>
      </c>
      <c r="I35" s="37">
        <v>2.4500000000000002</v>
      </c>
      <c r="J35" s="38">
        <v>2.5</v>
      </c>
      <c r="K35" s="22"/>
      <c r="L35" s="22"/>
      <c r="M35" s="22"/>
      <c r="N35" s="22"/>
      <c r="O35" s="22"/>
      <c r="P35" s="22"/>
    </row>
    <row r="36" spans="1:16" ht="39" customHeight="1" x14ac:dyDescent="0.15">
      <c r="A36" s="22"/>
      <c r="B36" s="35"/>
      <c r="C36" s="1218" t="s">
        <v>558</v>
      </c>
      <c r="D36" s="1219"/>
      <c r="E36" s="1220"/>
      <c r="F36" s="36" t="s">
        <v>559</v>
      </c>
      <c r="G36" s="37" t="s">
        <v>560</v>
      </c>
      <c r="H36" s="37" t="s">
        <v>561</v>
      </c>
      <c r="I36" s="37">
        <v>0.81</v>
      </c>
      <c r="J36" s="38">
        <v>1.62</v>
      </c>
      <c r="K36" s="22"/>
      <c r="L36" s="22"/>
      <c r="M36" s="22"/>
      <c r="N36" s="22"/>
      <c r="O36" s="22"/>
      <c r="P36" s="22"/>
    </row>
    <row r="37" spans="1:16" ht="39" customHeight="1" x14ac:dyDescent="0.15">
      <c r="A37" s="22"/>
      <c r="B37" s="35"/>
      <c r="C37" s="1218" t="s">
        <v>562</v>
      </c>
      <c r="D37" s="1219"/>
      <c r="E37" s="1220"/>
      <c r="F37" s="36">
        <v>0.28999999999999998</v>
      </c>
      <c r="G37" s="37">
        <v>0.15</v>
      </c>
      <c r="H37" s="37" t="s">
        <v>563</v>
      </c>
      <c r="I37" s="37">
        <v>1.1299999999999999</v>
      </c>
      <c r="J37" s="38">
        <v>0.87</v>
      </c>
      <c r="K37" s="22"/>
      <c r="L37" s="22"/>
      <c r="M37" s="22"/>
      <c r="N37" s="22"/>
      <c r="O37" s="22"/>
      <c r="P37" s="22"/>
    </row>
    <row r="38" spans="1:16" ht="39" customHeight="1" x14ac:dyDescent="0.15">
      <c r="A38" s="22"/>
      <c r="B38" s="35"/>
      <c r="C38" s="1218" t="s">
        <v>564</v>
      </c>
      <c r="D38" s="1219"/>
      <c r="E38" s="1220"/>
      <c r="F38" s="36">
        <v>0.17</v>
      </c>
      <c r="G38" s="37">
        <v>0.09</v>
      </c>
      <c r="H38" s="37">
        <v>0.17</v>
      </c>
      <c r="I38" s="37">
        <v>0.22</v>
      </c>
      <c r="J38" s="38">
        <v>0.25</v>
      </c>
      <c r="K38" s="22"/>
      <c r="L38" s="22"/>
      <c r="M38" s="22"/>
      <c r="N38" s="22"/>
      <c r="O38" s="22"/>
      <c r="P38" s="22"/>
    </row>
    <row r="39" spans="1:16" ht="39" customHeight="1" x14ac:dyDescent="0.15">
      <c r="A39" s="22"/>
      <c r="B39" s="35"/>
      <c r="C39" s="1218" t="s">
        <v>565</v>
      </c>
      <c r="D39" s="1219"/>
      <c r="E39" s="1220"/>
      <c r="F39" s="36">
        <v>0.01</v>
      </c>
      <c r="G39" s="37">
        <v>0</v>
      </c>
      <c r="H39" s="37">
        <v>0</v>
      </c>
      <c r="I39" s="37">
        <v>0</v>
      </c>
      <c r="J39" s="38">
        <v>0</v>
      </c>
      <c r="K39" s="22"/>
      <c r="L39" s="22"/>
      <c r="M39" s="22"/>
      <c r="N39" s="22"/>
      <c r="O39" s="22"/>
      <c r="P39" s="22"/>
    </row>
    <row r="40" spans="1:16" ht="39" customHeight="1" x14ac:dyDescent="0.15">
      <c r="A40" s="22"/>
      <c r="B40" s="35"/>
      <c r="C40" s="1218" t="s">
        <v>566</v>
      </c>
      <c r="D40" s="1219"/>
      <c r="E40" s="1220"/>
      <c r="F40" s="36">
        <v>0</v>
      </c>
      <c r="G40" s="37">
        <v>0.01</v>
      </c>
      <c r="H40" s="37">
        <v>0.01</v>
      </c>
      <c r="I40" s="37">
        <v>0.01</v>
      </c>
      <c r="J40" s="38">
        <v>0</v>
      </c>
      <c r="K40" s="22"/>
      <c r="L40" s="22"/>
      <c r="M40" s="22"/>
      <c r="N40" s="22"/>
      <c r="O40" s="22"/>
      <c r="P40" s="22"/>
    </row>
    <row r="41" spans="1:16" ht="39" customHeight="1" x14ac:dyDescent="0.15">
      <c r="A41" s="22"/>
      <c r="B41" s="35"/>
      <c r="C41" s="1218" t="s">
        <v>567</v>
      </c>
      <c r="D41" s="1219"/>
      <c r="E41" s="1220"/>
      <c r="F41" s="36" t="s">
        <v>504</v>
      </c>
      <c r="G41" s="37" t="s">
        <v>504</v>
      </c>
      <c r="H41" s="37" t="s">
        <v>504</v>
      </c>
      <c r="I41" s="37">
        <v>0</v>
      </c>
      <c r="J41" s="38">
        <v>0</v>
      </c>
      <c r="K41" s="22"/>
      <c r="L41" s="22"/>
      <c r="M41" s="22"/>
      <c r="N41" s="22"/>
      <c r="O41" s="22"/>
      <c r="P41" s="22"/>
    </row>
    <row r="42" spans="1:16" ht="39" customHeight="1" x14ac:dyDescent="0.15">
      <c r="A42" s="22"/>
      <c r="B42" s="39"/>
      <c r="C42" s="1218" t="s">
        <v>568</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569</v>
      </c>
      <c r="D43" s="1222"/>
      <c r="E43" s="1223"/>
      <c r="F43" s="41">
        <v>7.0000000000000007E-2</v>
      </c>
      <c r="G43" s="42">
        <v>0</v>
      </c>
      <c r="H43" s="42">
        <v>0</v>
      </c>
      <c r="I43" s="42" t="s">
        <v>504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RdjeNUMxiTWAmx3rMVvwFIez8P0oRKFRT8VeDtKR0Gbr/pfQNA8mckPhPnkhI5xVh2VdCIbwJOMKzXJOPRB/A==" saltValue="ZZPe00H6OJEQcmSwyS6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2370</v>
      </c>
      <c r="L45" s="60">
        <v>2336</v>
      </c>
      <c r="M45" s="60">
        <v>2362</v>
      </c>
      <c r="N45" s="60">
        <v>2285</v>
      </c>
      <c r="O45" s="61">
        <v>2165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386</v>
      </c>
      <c r="L48" s="64">
        <v>375</v>
      </c>
      <c r="M48" s="64">
        <v>390</v>
      </c>
      <c r="N48" s="64">
        <v>360</v>
      </c>
      <c r="O48" s="65">
        <v>348</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139</v>
      </c>
      <c r="L49" s="64">
        <v>105</v>
      </c>
      <c r="M49" s="64">
        <v>164</v>
      </c>
      <c r="N49" s="64">
        <v>159</v>
      </c>
      <c r="O49" s="65">
        <v>132</v>
      </c>
      <c r="P49" s="48"/>
      <c r="Q49" s="48"/>
      <c r="R49" s="48"/>
      <c r="S49" s="48"/>
      <c r="T49" s="48"/>
      <c r="U49" s="48"/>
    </row>
    <row r="50" spans="1:21" ht="30.75" customHeight="1" x14ac:dyDescent="0.15">
      <c r="A50" s="48"/>
      <c r="B50" s="1236"/>
      <c r="C50" s="1237"/>
      <c r="D50" s="62"/>
      <c r="E50" s="1228" t="s">
        <v>17</v>
      </c>
      <c r="F50" s="1228"/>
      <c r="G50" s="1228"/>
      <c r="H50" s="1228"/>
      <c r="I50" s="1228"/>
      <c r="J50" s="1229"/>
      <c r="K50" s="63">
        <v>79</v>
      </c>
      <c r="L50" s="64">
        <v>32</v>
      </c>
      <c r="M50" s="64">
        <v>67</v>
      </c>
      <c r="N50" s="64">
        <v>72</v>
      </c>
      <c r="O50" s="65">
        <v>53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2139</v>
      </c>
      <c r="L52" s="64">
        <v>2248</v>
      </c>
      <c r="M52" s="64">
        <v>2304</v>
      </c>
      <c r="N52" s="64">
        <v>2310</v>
      </c>
      <c r="O52" s="65">
        <v>2260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835</v>
      </c>
      <c r="L53" s="69">
        <v>600</v>
      </c>
      <c r="M53" s="69">
        <v>679</v>
      </c>
      <c r="N53" s="69">
        <v>566</v>
      </c>
      <c r="O53" s="70">
        <v>438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bsqhkHFLvRFH6F2DpE4VpHKUdmSsIn+VyQS0a66zeSa2CVoV5dQDduKB7qhI6v2164LP20Rztt1Y7Wri53cnQ==" saltValue="uWdqNQPtVzxhPec6dMQ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2" t="s">
        <v>24</v>
      </c>
      <c r="C41" s="1243"/>
      <c r="D41" s="81"/>
      <c r="E41" s="1248" t="s">
        <v>25</v>
      </c>
      <c r="F41" s="1248"/>
      <c r="G41" s="1248"/>
      <c r="H41" s="1249"/>
      <c r="I41" s="82">
        <v>18820</v>
      </c>
      <c r="J41" s="83">
        <v>18658</v>
      </c>
      <c r="K41" s="83">
        <v>17583</v>
      </c>
      <c r="L41" s="83">
        <v>17365</v>
      </c>
      <c r="M41" s="84">
        <v>16565</v>
      </c>
    </row>
    <row r="42" spans="2:13" ht="27.75" customHeight="1" x14ac:dyDescent="0.15">
      <c r="B42" s="1244"/>
      <c r="C42" s="1245"/>
      <c r="D42" s="85"/>
      <c r="E42" s="1250" t="s">
        <v>26</v>
      </c>
      <c r="F42" s="1250"/>
      <c r="G42" s="1250"/>
      <c r="H42" s="1251"/>
      <c r="I42" s="86">
        <v>167</v>
      </c>
      <c r="J42" s="87">
        <v>438</v>
      </c>
      <c r="K42" s="87">
        <v>441</v>
      </c>
      <c r="L42" s="87">
        <v>434</v>
      </c>
      <c r="M42" s="88">
        <v>28</v>
      </c>
    </row>
    <row r="43" spans="2:13" ht="27.75" customHeight="1" x14ac:dyDescent="0.15">
      <c r="B43" s="1244"/>
      <c r="C43" s="1245"/>
      <c r="D43" s="85"/>
      <c r="E43" s="1250" t="s">
        <v>27</v>
      </c>
      <c r="F43" s="1250"/>
      <c r="G43" s="1250"/>
      <c r="H43" s="1251"/>
      <c r="I43" s="86">
        <v>4811</v>
      </c>
      <c r="J43" s="87">
        <v>4739</v>
      </c>
      <c r="K43" s="87">
        <v>4146</v>
      </c>
      <c r="L43" s="87">
        <v>3868</v>
      </c>
      <c r="M43" s="88">
        <v>3609</v>
      </c>
    </row>
    <row r="44" spans="2:13" ht="27.75" customHeight="1" x14ac:dyDescent="0.15">
      <c r="B44" s="1244"/>
      <c r="C44" s="1245"/>
      <c r="D44" s="85"/>
      <c r="E44" s="1250" t="s">
        <v>28</v>
      </c>
      <c r="F44" s="1250"/>
      <c r="G44" s="1250"/>
      <c r="H44" s="1251"/>
      <c r="I44" s="86">
        <v>760</v>
      </c>
      <c r="J44" s="87">
        <v>622</v>
      </c>
      <c r="K44" s="87">
        <v>471</v>
      </c>
      <c r="L44" s="87">
        <v>378</v>
      </c>
      <c r="M44" s="88">
        <v>323</v>
      </c>
    </row>
    <row r="45" spans="2:13" ht="27.75" customHeight="1" x14ac:dyDescent="0.15">
      <c r="B45" s="1244"/>
      <c r="C45" s="1245"/>
      <c r="D45" s="85"/>
      <c r="E45" s="1250" t="s">
        <v>29</v>
      </c>
      <c r="F45" s="1250"/>
      <c r="G45" s="1250"/>
      <c r="H45" s="1251"/>
      <c r="I45" s="86">
        <v>3071</v>
      </c>
      <c r="J45" s="87">
        <v>2685</v>
      </c>
      <c r="K45" s="87">
        <v>2602</v>
      </c>
      <c r="L45" s="87">
        <v>2603</v>
      </c>
      <c r="M45" s="88">
        <v>2685</v>
      </c>
    </row>
    <row r="46" spans="2:13" ht="27.75" customHeight="1" x14ac:dyDescent="0.15">
      <c r="B46" s="1244"/>
      <c r="C46" s="1245"/>
      <c r="D46" s="89"/>
      <c r="E46" s="1250" t="s">
        <v>30</v>
      </c>
      <c r="F46" s="1250"/>
      <c r="G46" s="1250"/>
      <c r="H46" s="1251"/>
      <c r="I46" s="86" t="s">
        <v>504</v>
      </c>
      <c r="J46" s="87" t="s">
        <v>504</v>
      </c>
      <c r="K46" s="87" t="s">
        <v>504</v>
      </c>
      <c r="L46" s="87" t="s">
        <v>504</v>
      </c>
      <c r="M46" s="88" t="s">
        <v>504</v>
      </c>
    </row>
    <row r="47" spans="2:13" ht="27.75" customHeight="1" x14ac:dyDescent="0.15">
      <c r="B47" s="1244"/>
      <c r="C47" s="1245"/>
      <c r="D47" s="90"/>
      <c r="E47" s="1252" t="s">
        <v>31</v>
      </c>
      <c r="F47" s="1253"/>
      <c r="G47" s="1253"/>
      <c r="H47" s="1254"/>
      <c r="I47" s="86" t="s">
        <v>504</v>
      </c>
      <c r="J47" s="87" t="s">
        <v>504</v>
      </c>
      <c r="K47" s="87" t="s">
        <v>504</v>
      </c>
      <c r="L47" s="87" t="s">
        <v>504</v>
      </c>
      <c r="M47" s="88" t="s">
        <v>504</v>
      </c>
    </row>
    <row r="48" spans="2:13" ht="27.75" customHeight="1" x14ac:dyDescent="0.15">
      <c r="B48" s="1244"/>
      <c r="C48" s="1245"/>
      <c r="D48" s="85"/>
      <c r="E48" s="1250" t="s">
        <v>32</v>
      </c>
      <c r="F48" s="1250"/>
      <c r="G48" s="1250"/>
      <c r="H48" s="1251"/>
      <c r="I48" s="86" t="s">
        <v>504</v>
      </c>
      <c r="J48" s="87" t="s">
        <v>504</v>
      </c>
      <c r="K48" s="87" t="s">
        <v>504</v>
      </c>
      <c r="L48" s="87" t="s">
        <v>504</v>
      </c>
      <c r="M48" s="88" t="s">
        <v>504</v>
      </c>
    </row>
    <row r="49" spans="2:13" ht="27.75" customHeight="1" x14ac:dyDescent="0.15">
      <c r="B49" s="1246"/>
      <c r="C49" s="1247"/>
      <c r="D49" s="85"/>
      <c r="E49" s="1250" t="s">
        <v>33</v>
      </c>
      <c r="F49" s="1250"/>
      <c r="G49" s="1250"/>
      <c r="H49" s="1251"/>
      <c r="I49" s="86" t="s">
        <v>504</v>
      </c>
      <c r="J49" s="87" t="s">
        <v>504</v>
      </c>
      <c r="K49" s="87" t="s">
        <v>504</v>
      </c>
      <c r="L49" s="87" t="s">
        <v>504</v>
      </c>
      <c r="M49" s="88" t="s">
        <v>504</v>
      </c>
    </row>
    <row r="50" spans="2:13" ht="27.75" customHeight="1" x14ac:dyDescent="0.15">
      <c r="B50" s="1255" t="s">
        <v>34</v>
      </c>
      <c r="C50" s="1256"/>
      <c r="D50" s="91"/>
      <c r="E50" s="1250" t="s">
        <v>35</v>
      </c>
      <c r="F50" s="1250"/>
      <c r="G50" s="1250"/>
      <c r="H50" s="1251"/>
      <c r="I50" s="86">
        <v>9943</v>
      </c>
      <c r="J50" s="87">
        <v>10461</v>
      </c>
      <c r="K50" s="87">
        <v>10670</v>
      </c>
      <c r="L50" s="87">
        <v>10404</v>
      </c>
      <c r="M50" s="88">
        <v>11068</v>
      </c>
    </row>
    <row r="51" spans="2:13" ht="27.75" customHeight="1" x14ac:dyDescent="0.15">
      <c r="B51" s="1244"/>
      <c r="C51" s="1245"/>
      <c r="D51" s="85"/>
      <c r="E51" s="1250" t="s">
        <v>36</v>
      </c>
      <c r="F51" s="1250"/>
      <c r="G51" s="1250"/>
      <c r="H51" s="1251"/>
      <c r="I51" s="86">
        <v>2233</v>
      </c>
      <c r="J51" s="87">
        <v>2087</v>
      </c>
      <c r="K51" s="87">
        <v>1968</v>
      </c>
      <c r="L51" s="87">
        <v>1769</v>
      </c>
      <c r="M51" s="88">
        <v>1604</v>
      </c>
    </row>
    <row r="52" spans="2:13" ht="27.75" customHeight="1" x14ac:dyDescent="0.15">
      <c r="B52" s="1246"/>
      <c r="C52" s="1247"/>
      <c r="D52" s="85"/>
      <c r="E52" s="1250" t="s">
        <v>37</v>
      </c>
      <c r="F52" s="1250"/>
      <c r="G52" s="1250"/>
      <c r="H52" s="1251"/>
      <c r="I52" s="86">
        <v>19572</v>
      </c>
      <c r="J52" s="87">
        <v>19570</v>
      </c>
      <c r="K52" s="87">
        <v>18778</v>
      </c>
      <c r="L52" s="87">
        <v>18201</v>
      </c>
      <c r="M52" s="88">
        <v>17598</v>
      </c>
    </row>
    <row r="53" spans="2:13" ht="27.75" customHeight="1" thickBot="1" x14ac:dyDescent="0.2">
      <c r="B53" s="1257" t="s">
        <v>38</v>
      </c>
      <c r="C53" s="1258"/>
      <c r="D53" s="92"/>
      <c r="E53" s="1259" t="s">
        <v>39</v>
      </c>
      <c r="F53" s="1259"/>
      <c r="G53" s="1259"/>
      <c r="H53" s="1260"/>
      <c r="I53" s="93">
        <v>-4121</v>
      </c>
      <c r="J53" s="94">
        <v>-4976</v>
      </c>
      <c r="K53" s="94">
        <v>-6172</v>
      </c>
      <c r="L53" s="94">
        <v>-5726</v>
      </c>
      <c r="M53" s="95">
        <v>-7060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jncjYQeIuz9UL0UO4X5rZJV3YwMADJplWRtEmHRpnAJYLerssi3+Sq+ycy3YqzSCIE/shMkNyXcx5JbT85gsoQ==" saltValue="aaeZiWdz4BqGyaftryKq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3537</v>
      </c>
      <c r="G55" s="107">
        <v>3225</v>
      </c>
      <c r="H55" s="108">
        <v>3443</v>
      </c>
    </row>
    <row r="56" spans="2:8" ht="52.5" customHeight="1" x14ac:dyDescent="0.15">
      <c r="B56" s="109"/>
      <c r="C56" s="1271" t="s">
        <v>43</v>
      </c>
      <c r="D56" s="1271"/>
      <c r="E56" s="1272"/>
      <c r="F56" s="110">
        <v>917</v>
      </c>
      <c r="G56" s="110">
        <v>919</v>
      </c>
      <c r="H56" s="111">
        <v>921</v>
      </c>
    </row>
    <row r="57" spans="2:8" ht="53.25" customHeight="1" x14ac:dyDescent="0.15">
      <c r="B57" s="109"/>
      <c r="C57" s="1273" t="s">
        <v>44</v>
      </c>
      <c r="D57" s="1273"/>
      <c r="E57" s="1274"/>
      <c r="F57" s="112">
        <v>7395</v>
      </c>
      <c r="G57" s="112">
        <v>7377</v>
      </c>
      <c r="H57" s="113">
        <v>6414</v>
      </c>
    </row>
    <row r="58" spans="2:8" ht="45.75" customHeight="1" x14ac:dyDescent="0.15">
      <c r="B58" s="114"/>
      <c r="C58" s="1261" t="s">
        <v>578</v>
      </c>
      <c r="D58" s="1262"/>
      <c r="E58" s="1263"/>
      <c r="F58" s="115">
        <v>1973</v>
      </c>
      <c r="G58" s="115">
        <v>2027</v>
      </c>
      <c r="H58" s="116">
        <v>1895</v>
      </c>
    </row>
    <row r="59" spans="2:8" ht="45.75" customHeight="1" x14ac:dyDescent="0.15">
      <c r="B59" s="114"/>
      <c r="C59" s="1261" t="s">
        <v>579</v>
      </c>
      <c r="D59" s="1262"/>
      <c r="E59" s="1263"/>
      <c r="F59" s="115">
        <v>949</v>
      </c>
      <c r="G59" s="115">
        <v>1221</v>
      </c>
      <c r="H59" s="116">
        <v>1388</v>
      </c>
    </row>
    <row r="60" spans="2:8" ht="45.75" customHeight="1" x14ac:dyDescent="0.15">
      <c r="B60" s="114"/>
      <c r="C60" s="1261" t="s">
        <v>580</v>
      </c>
      <c r="D60" s="1262"/>
      <c r="E60" s="1263"/>
      <c r="F60" s="115">
        <v>1526</v>
      </c>
      <c r="G60" s="115">
        <v>1322</v>
      </c>
      <c r="H60" s="116">
        <v>1233</v>
      </c>
    </row>
    <row r="61" spans="2:8" ht="45.75" customHeight="1" x14ac:dyDescent="0.15">
      <c r="B61" s="114"/>
      <c r="C61" s="1261" t="s">
        <v>581</v>
      </c>
      <c r="D61" s="1262"/>
      <c r="E61" s="1263"/>
      <c r="F61" s="115">
        <v>1397</v>
      </c>
      <c r="G61" s="115">
        <v>1347</v>
      </c>
      <c r="H61" s="116">
        <v>1026</v>
      </c>
    </row>
    <row r="62" spans="2:8" ht="45.75" customHeight="1" thickBot="1" x14ac:dyDescent="0.2">
      <c r="B62" s="117"/>
      <c r="C62" s="1264" t="s">
        <v>582</v>
      </c>
      <c r="D62" s="1265"/>
      <c r="E62" s="1266"/>
      <c r="F62" s="118">
        <v>442</v>
      </c>
      <c r="G62" s="118">
        <v>443</v>
      </c>
      <c r="H62" s="119">
        <v>294</v>
      </c>
    </row>
    <row r="63" spans="2:8" ht="52.5" customHeight="1" thickBot="1" x14ac:dyDescent="0.2">
      <c r="B63" s="120"/>
      <c r="C63" s="1267" t="s">
        <v>45</v>
      </c>
      <c r="D63" s="1267"/>
      <c r="E63" s="1268"/>
      <c r="F63" s="121">
        <v>11848</v>
      </c>
      <c r="G63" s="121">
        <v>11521</v>
      </c>
      <c r="H63" s="122">
        <v>10777</v>
      </c>
    </row>
    <row r="64" spans="2:8" ht="15" customHeight="1" x14ac:dyDescent="0.15"/>
  </sheetData>
  <sheetProtection algorithmName="SHA-512" hashValue="2EKSDYk/yXxm2xktfYJLrPG2RNVwZQFxsplL7ajC8lilw8TXUOxEcubjz+y/qLUE8ssB/JLoPVGpHX35wN5thg==" saltValue="dw3V+UOuEipGqvBgo36D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A33" sqref="A33"/>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547</v>
      </c>
      <c r="BQ50" s="1288"/>
      <c r="BR50" s="1288"/>
      <c r="BS50" s="1288"/>
      <c r="BT50" s="1288"/>
      <c r="BU50" s="1288"/>
      <c r="BV50" s="1288"/>
      <c r="BW50" s="1288"/>
      <c r="BX50" s="1288" t="s">
        <v>548</v>
      </c>
      <c r="BY50" s="1288"/>
      <c r="BZ50" s="1288"/>
      <c r="CA50" s="1288"/>
      <c r="CB50" s="1288"/>
      <c r="CC50" s="1288"/>
      <c r="CD50" s="1288"/>
      <c r="CE50" s="1288"/>
      <c r="CF50" s="1288" t="s">
        <v>549</v>
      </c>
      <c r="CG50" s="1288"/>
      <c r="CH50" s="1288"/>
      <c r="CI50" s="1288"/>
      <c r="CJ50" s="1288"/>
      <c r="CK50" s="1288"/>
      <c r="CL50" s="1288"/>
      <c r="CM50" s="1288"/>
      <c r="CN50" s="1288" t="s">
        <v>550</v>
      </c>
      <c r="CO50" s="1288"/>
      <c r="CP50" s="1288"/>
      <c r="CQ50" s="1288"/>
      <c r="CR50" s="1288"/>
      <c r="CS50" s="1288"/>
      <c r="CT50" s="1288"/>
      <c r="CU50" s="1288"/>
      <c r="CV50" s="1288" t="s">
        <v>551</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588</v>
      </c>
      <c r="AO51" s="1292"/>
      <c r="AP51" s="1292"/>
      <c r="AQ51" s="1292"/>
      <c r="AR51" s="1292"/>
      <c r="AS51" s="1292"/>
      <c r="AT51" s="1292"/>
      <c r="AU51" s="1292"/>
      <c r="AV51" s="1292"/>
      <c r="AW51" s="1292"/>
      <c r="AX51" s="1292"/>
      <c r="AY51" s="1292"/>
      <c r="AZ51" s="1292"/>
      <c r="BA51" s="1292"/>
      <c r="BB51" s="1292" t="s">
        <v>589</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590</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50.7</v>
      </c>
      <c r="CG53" s="1290"/>
      <c r="CH53" s="1290"/>
      <c r="CI53" s="1290"/>
      <c r="CJ53" s="1290"/>
      <c r="CK53" s="1290"/>
      <c r="CL53" s="1290"/>
      <c r="CM53" s="1290"/>
      <c r="CN53" s="1290">
        <v>49.2</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591</v>
      </c>
      <c r="AO55" s="1288"/>
      <c r="AP55" s="1288"/>
      <c r="AQ55" s="1288"/>
      <c r="AR55" s="1288"/>
      <c r="AS55" s="1288"/>
      <c r="AT55" s="1288"/>
      <c r="AU55" s="1288"/>
      <c r="AV55" s="1288"/>
      <c r="AW55" s="1288"/>
      <c r="AX55" s="1288"/>
      <c r="AY55" s="1288"/>
      <c r="AZ55" s="1288"/>
      <c r="BA55" s="1288"/>
      <c r="BB55" s="1292" t="s">
        <v>589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41.5</v>
      </c>
      <c r="CG55" s="1290"/>
      <c r="CH55" s="1290"/>
      <c r="CI55" s="1290"/>
      <c r="CJ55" s="1290"/>
      <c r="CK55" s="1290"/>
      <c r="CL55" s="1290"/>
      <c r="CM55" s="1290"/>
      <c r="CN55" s="1290">
        <v>54.6</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590</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56.4</v>
      </c>
      <c r="CG57" s="1290"/>
      <c r="CH57" s="1290"/>
      <c r="CI57" s="1290"/>
      <c r="CJ57" s="1290"/>
      <c r="CK57" s="1290"/>
      <c r="CL57" s="1290"/>
      <c r="CM57" s="1290"/>
      <c r="CN57" s="1290">
        <v>58.3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547</v>
      </c>
      <c r="BQ72" s="1288"/>
      <c r="BR72" s="1288"/>
      <c r="BS72" s="1288"/>
      <c r="BT72" s="1288"/>
      <c r="BU72" s="1288"/>
      <c r="BV72" s="1288"/>
      <c r="BW72" s="1288"/>
      <c r="BX72" s="1288" t="s">
        <v>548</v>
      </c>
      <c r="BY72" s="1288"/>
      <c r="BZ72" s="1288"/>
      <c r="CA72" s="1288"/>
      <c r="CB72" s="1288"/>
      <c r="CC72" s="1288"/>
      <c r="CD72" s="1288"/>
      <c r="CE72" s="1288"/>
      <c r="CF72" s="1288" t="s">
        <v>549</v>
      </c>
      <c r="CG72" s="1288"/>
      <c r="CH72" s="1288"/>
      <c r="CI72" s="1288"/>
      <c r="CJ72" s="1288"/>
      <c r="CK72" s="1288"/>
      <c r="CL72" s="1288"/>
      <c r="CM72" s="1288"/>
      <c r="CN72" s="1288" t="s">
        <v>550</v>
      </c>
      <c r="CO72" s="1288"/>
      <c r="CP72" s="1288"/>
      <c r="CQ72" s="1288"/>
      <c r="CR72" s="1288"/>
      <c r="CS72" s="1288"/>
      <c r="CT72" s="1288"/>
      <c r="CU72" s="1288"/>
      <c r="CV72" s="1288" t="s">
        <v>551</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588</v>
      </c>
      <c r="AO73" s="1292"/>
      <c r="AP73" s="1292"/>
      <c r="AQ73" s="1292"/>
      <c r="AR73" s="1292"/>
      <c r="AS73" s="1292"/>
      <c r="AT73" s="1292"/>
      <c r="AU73" s="1292"/>
      <c r="AV73" s="1292"/>
      <c r="AW73" s="1292"/>
      <c r="AX73" s="1292"/>
      <c r="AY73" s="1292"/>
      <c r="AZ73" s="1292"/>
      <c r="BA73" s="1292"/>
      <c r="BB73" s="1292" t="s">
        <v>589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594</v>
      </c>
      <c r="BC75" s="1292"/>
      <c r="BD75" s="1292"/>
      <c r="BE75" s="1292"/>
      <c r="BF75" s="1292"/>
      <c r="BG75" s="1292"/>
      <c r="BH75" s="1292"/>
      <c r="BI75" s="1292"/>
      <c r="BJ75" s="1292"/>
      <c r="BK75" s="1292"/>
      <c r="BL75" s="1292"/>
      <c r="BM75" s="1292"/>
      <c r="BN75" s="1292"/>
      <c r="BO75" s="1292"/>
      <c r="BP75" s="1290">
        <v>8.3000000000000007</v>
      </c>
      <c r="BQ75" s="1290"/>
      <c r="BR75" s="1290"/>
      <c r="BS75" s="1290"/>
      <c r="BT75" s="1290"/>
      <c r="BU75" s="1290"/>
      <c r="BV75" s="1290"/>
      <c r="BW75" s="1290"/>
      <c r="BX75" s="1290">
        <v>7.3</v>
      </c>
      <c r="BY75" s="1290"/>
      <c r="BZ75" s="1290"/>
      <c r="CA75" s="1290"/>
      <c r="CB75" s="1290"/>
      <c r="CC75" s="1290"/>
      <c r="CD75" s="1290"/>
      <c r="CE75" s="1290"/>
      <c r="CF75" s="1290">
        <v>6.7</v>
      </c>
      <c r="CG75" s="1290"/>
      <c r="CH75" s="1290"/>
      <c r="CI75" s="1290"/>
      <c r="CJ75" s="1290"/>
      <c r="CK75" s="1290"/>
      <c r="CL75" s="1290"/>
      <c r="CM75" s="1290"/>
      <c r="CN75" s="1290">
        <v>5.8</v>
      </c>
      <c r="CO75" s="1290"/>
      <c r="CP75" s="1290"/>
      <c r="CQ75" s="1290"/>
      <c r="CR75" s="1290"/>
      <c r="CS75" s="1290"/>
      <c r="CT75" s="1290"/>
      <c r="CU75" s="1290"/>
      <c r="CV75" s="1290">
        <v>5.3</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591</v>
      </c>
      <c r="AO77" s="1288"/>
      <c r="AP77" s="1288"/>
      <c r="AQ77" s="1288"/>
      <c r="AR77" s="1288"/>
      <c r="AS77" s="1288"/>
      <c r="AT77" s="1288"/>
      <c r="AU77" s="1288"/>
      <c r="AV77" s="1288"/>
      <c r="AW77" s="1288"/>
      <c r="AX77" s="1288"/>
      <c r="AY77" s="1288"/>
      <c r="AZ77" s="1288"/>
      <c r="BA77" s="1288"/>
      <c r="BB77" s="1292" t="s">
        <v>589</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41.5</v>
      </c>
      <c r="CG77" s="1290"/>
      <c r="CH77" s="1290"/>
      <c r="CI77" s="1290"/>
      <c r="CJ77" s="1290"/>
      <c r="CK77" s="1290"/>
      <c r="CL77" s="1290"/>
      <c r="CM77" s="1290"/>
      <c r="CN77" s="1290">
        <v>54.6</v>
      </c>
      <c r="CO77" s="1290"/>
      <c r="CP77" s="1290"/>
      <c r="CQ77" s="1290"/>
      <c r="CR77" s="1290"/>
      <c r="CS77" s="1290"/>
      <c r="CT77" s="1290"/>
      <c r="CU77" s="1290"/>
      <c r="CV77" s="1290">
        <v>53.2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594</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9.6</v>
      </c>
      <c r="CG79" s="1290"/>
      <c r="CH79" s="1290"/>
      <c r="CI79" s="1290"/>
      <c r="CJ79" s="1290"/>
      <c r="CK79" s="1290"/>
      <c r="CL79" s="1290"/>
      <c r="CM79" s="1290"/>
      <c r="CN79" s="1290">
        <v>10</v>
      </c>
      <c r="CO79" s="1290"/>
      <c r="CP79" s="1290"/>
      <c r="CQ79" s="1290"/>
      <c r="CR79" s="1290"/>
      <c r="CS79" s="1290"/>
      <c r="CT79" s="1290"/>
      <c r="CU79" s="1290"/>
      <c r="CV79" s="1290">
        <v>9.8000000000000007</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367" customFormat="1" ht="13.5" hidden="1" customHeight="1" x14ac:dyDescent="0.15"/>
    <row r="98" s="367" customFormat="1" ht="13.5" hidden="1" customHeight="1" x14ac:dyDescent="0.15"/>
    <row r="99" s="367" customFormat="1" ht="13.5" hidden="1" customHeight="1" x14ac:dyDescent="0.15"/>
    <row r="100" s="367" customFormat="1" ht="13.5" hidden="1" customHeight="1" x14ac:dyDescent="0.15"/>
    <row r="101" s="367" customFormat="1" ht="13.5" hidden="1" customHeight="1" x14ac:dyDescent="0.15"/>
    <row r="102" s="367" customFormat="1" ht="13.5" hidden="1" customHeight="1" x14ac:dyDescent="0.15"/>
    <row r="103" s="367" customFormat="1" ht="13.5" hidden="1" customHeight="1" x14ac:dyDescent="0.15"/>
    <row r="104" s="367" customFormat="1" ht="13.5" hidden="1" customHeight="1" x14ac:dyDescent="0.15"/>
    <row r="105" s="367" customFormat="1" ht="13.5" hidden="1" customHeight="1" x14ac:dyDescent="0.15"/>
    <row r="106" s="367" customFormat="1" ht="13.5" hidden="1" customHeight="1" x14ac:dyDescent="0.15"/>
    <row r="107" s="367" customFormat="1" ht="13.5" hidden="1" customHeight="1" x14ac:dyDescent="0.15"/>
    <row r="108" s="367" customFormat="1" ht="13.5" hidden="1" customHeight="1" x14ac:dyDescent="0.15"/>
    <row r="109" s="367" customFormat="1" ht="13.5" hidden="1" customHeight="1" x14ac:dyDescent="0.15"/>
    <row r="110" s="367" customFormat="1" ht="13.5" hidden="1" customHeight="1" x14ac:dyDescent="0.15"/>
    <row r="111" s="367" customFormat="1" ht="13.5" hidden="1" customHeight="1" x14ac:dyDescent="0.15"/>
    <row r="112" s="367" customFormat="1" ht="13.5" hidden="1" customHeight="1" x14ac:dyDescent="0.15"/>
    <row r="113" s="367" customFormat="1" ht="13.5" hidden="1" customHeight="1" x14ac:dyDescent="0.15"/>
    <row r="114" s="367" customFormat="1" ht="13.5" hidden="1" customHeight="1" x14ac:dyDescent="0.15"/>
    <row r="115" s="367" customFormat="1" ht="13.5" hidden="1" customHeight="1" x14ac:dyDescent="0.15"/>
    <row r="116" s="367" customFormat="1" ht="13.5" hidden="1" customHeight="1" x14ac:dyDescent="0.15"/>
    <row r="117" s="367" customFormat="1" ht="13.5" hidden="1" customHeight="1" x14ac:dyDescent="0.15"/>
    <row r="118" s="367" customFormat="1" ht="13.5" hidden="1" customHeight="1" x14ac:dyDescent="0.15"/>
    <row r="119" s="367" customFormat="1" ht="13.5" hidden="1" customHeight="1" x14ac:dyDescent="0.15"/>
    <row r="120" s="367" customFormat="1" ht="13.5" hidden="1" customHeight="1" x14ac:dyDescent="0.15"/>
    <row r="121" s="367" customFormat="1" ht="13.5" hidden="1" customHeight="1" x14ac:dyDescent="0.15"/>
    <row r="122" s="367" customFormat="1" ht="13.5" hidden="1" customHeight="1" x14ac:dyDescent="0.15"/>
    <row r="123" s="367" customFormat="1" ht="13.5" hidden="1" customHeight="1" x14ac:dyDescent="0.15"/>
    <row r="124" s="367" customFormat="1" ht="13.5" hidden="1" customHeight="1" x14ac:dyDescent="0.15"/>
    <row r="125" s="367" customFormat="1" ht="13.5" hidden="1" customHeight="1" x14ac:dyDescent="0.15"/>
    <row r="126" s="367" customFormat="1" ht="13.5" hidden="1" customHeight="1" x14ac:dyDescent="0.15"/>
    <row r="127" s="367" customFormat="1" ht="13.5" hidden="1" customHeight="1" x14ac:dyDescent="0.15"/>
    <row r="128" s="367" customFormat="1" ht="13.5" hidden="1" customHeight="1" x14ac:dyDescent="0.15"/>
    <row r="129" s="367" customFormat="1" ht="13.5" hidden="1" customHeight="1" x14ac:dyDescent="0.15"/>
    <row r="130" s="367" customFormat="1" ht="13.5" hidden="1" customHeight="1" x14ac:dyDescent="0.15"/>
    <row r="131" s="367" customFormat="1" ht="13.5" hidden="1" customHeight="1" x14ac:dyDescent="0.15"/>
    <row r="132" s="367" customFormat="1" ht="13.5" hidden="1" customHeight="1" x14ac:dyDescent="0.15"/>
    <row r="133" s="367" customFormat="1" ht="13.5" hidden="1" customHeight="1" x14ac:dyDescent="0.15"/>
    <row r="134" s="367" customFormat="1" ht="13.5" hidden="1" customHeight="1" x14ac:dyDescent="0.15"/>
    <row r="135" s="367" customFormat="1" ht="13.5" hidden="1" customHeight="1" x14ac:dyDescent="0.15"/>
    <row r="136" s="367" customFormat="1" ht="13.5" hidden="1" customHeight="1" x14ac:dyDescent="0.15"/>
    <row r="137" s="367" customFormat="1" ht="13.5" hidden="1" customHeight="1" x14ac:dyDescent="0.15"/>
    <row r="138" s="367" customFormat="1" ht="13.5" hidden="1" customHeight="1" x14ac:dyDescent="0.15"/>
    <row r="139" s="367" customFormat="1" ht="13.5" hidden="1" customHeight="1" x14ac:dyDescent="0.15"/>
    <row r="140" s="367" customFormat="1" ht="13.5" hidden="1" customHeight="1" x14ac:dyDescent="0.15"/>
    <row r="141" s="367" customFormat="1" ht="13.5" hidden="1" customHeight="1" x14ac:dyDescent="0.15"/>
    <row r="142" s="367" customFormat="1" ht="13.5" hidden="1" customHeight="1" x14ac:dyDescent="0.15"/>
    <row r="143" s="367" customFormat="1" ht="13.5" hidden="1" customHeight="1" x14ac:dyDescent="0.15"/>
    <row r="144" s="367" customFormat="1" ht="13.5" hidden="1" customHeight="1" x14ac:dyDescent="0.15"/>
    <row r="145" s="367" customFormat="1" ht="13.5" hidden="1" customHeight="1" x14ac:dyDescent="0.15"/>
    <row r="146" s="367" customFormat="1" ht="13.5" hidden="1" customHeight="1" x14ac:dyDescent="0.15"/>
    <row r="147" s="367" customFormat="1" ht="13.5" hidden="1" customHeight="1" x14ac:dyDescent="0.15"/>
    <row r="148" s="367" customFormat="1" ht="13.5" hidden="1" customHeight="1" x14ac:dyDescent="0.15"/>
    <row r="149" s="367" customFormat="1" ht="13.5" hidden="1" customHeight="1" x14ac:dyDescent="0.15"/>
    <row r="150" s="367" customFormat="1" ht="13.5" hidden="1" customHeight="1" x14ac:dyDescent="0.15"/>
    <row r="151" s="367" customFormat="1" ht="13.5" hidden="1" customHeight="1" x14ac:dyDescent="0.15"/>
    <row r="152" s="367" customFormat="1" ht="13.5" hidden="1" customHeight="1" x14ac:dyDescent="0.15"/>
    <row r="153" s="367" customFormat="1" ht="13.5" hidden="1" customHeight="1" x14ac:dyDescent="0.15"/>
    <row r="154" s="367" customFormat="1" ht="13.5" hidden="1" customHeight="1" x14ac:dyDescent="0.15"/>
    <row r="155" s="367" customFormat="1" ht="13.5" hidden="1" customHeight="1" x14ac:dyDescent="0.15"/>
    <row r="156" s="367" customFormat="1" ht="13.5" hidden="1" customHeight="1" x14ac:dyDescent="0.15"/>
    <row r="157" s="367" customFormat="1" ht="13.5" hidden="1" customHeight="1" x14ac:dyDescent="0.15"/>
    <row r="158" s="367" customFormat="1" ht="13.5" hidden="1" customHeight="1" x14ac:dyDescent="0.15"/>
    <row r="159" s="367" customFormat="1" ht="13.5" hidden="1" customHeight="1" x14ac:dyDescent="0.15"/>
    <row r="160" s="367" customFormat="1" ht="13.5" hidden="1" customHeight="1" x14ac:dyDescent="0.15"/>
  </sheetData>
  <sheetProtection algorithmName="SHA-512" hashValue="j5ZIRkHE91dgQStDjjiVAmsAyfd+K1wM/4QtP7Z9xpLtJKdEbPUDcCbHOPbqwJYr5opGAdgV262eDYMAuBqz0g==" saltValue="hTEcHxo2VBctuAwNyGDj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sheetData>
  <sheetProtection algorithmName="SHA-512" hashValue="ET9IMYzD2phKf3Vnjcevlo5QXHpZc8FXE7qZZJ6yl7ZFU6+EjXJqSmuO1jy6zg+P6AAFZraupcN8ZTGgr/fdDA==" saltValue="IA56BGsiPea7rRl0BJVyB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sheetData>
  <sheetProtection algorithmName="SHA-512" hashValue="mDIE5qFCVopBsJXzTZJxmhNIAtrIc/3ggf8SwUCKCHLZw5wzXSYncQibu++vw0dz5a361/5+2YPp5eB42naS+Q==" saltValue="YyqL2GHj92shYiko3x1nG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91589</v>
      </c>
      <c r="E3" s="141"/>
      <c r="F3" s="142">
        <v>90961</v>
      </c>
      <c r="G3" s="143"/>
      <c r="H3" s="144"/>
    </row>
    <row r="4" spans="1:8" x14ac:dyDescent="0.15">
      <c r="A4" s="145"/>
      <c r="B4" s="146"/>
      <c r="C4" s="147"/>
      <c r="D4" s="148">
        <v>19893</v>
      </c>
      <c r="E4" s="149"/>
      <c r="F4" s="150">
        <v>37720</v>
      </c>
      <c r="G4" s="151"/>
      <c r="H4" s="152"/>
    </row>
    <row r="5" spans="1:8" x14ac:dyDescent="0.15">
      <c r="A5" s="133" t="s">
        <v>539</v>
      </c>
      <c r="B5" s="138"/>
      <c r="C5" s="139"/>
      <c r="D5" s="140">
        <v>89039</v>
      </c>
      <c r="E5" s="141"/>
      <c r="F5" s="142">
        <v>106614</v>
      </c>
      <c r="G5" s="143"/>
      <c r="H5" s="144"/>
    </row>
    <row r="6" spans="1:8" x14ac:dyDescent="0.15">
      <c r="A6" s="145"/>
      <c r="B6" s="146"/>
      <c r="C6" s="147"/>
      <c r="D6" s="148">
        <v>23707</v>
      </c>
      <c r="E6" s="149"/>
      <c r="F6" s="150">
        <v>45545</v>
      </c>
      <c r="G6" s="151"/>
      <c r="H6" s="152"/>
    </row>
    <row r="7" spans="1:8" x14ac:dyDescent="0.15">
      <c r="A7" s="133" t="s">
        <v>540</v>
      </c>
      <c r="B7" s="138"/>
      <c r="C7" s="139"/>
      <c r="D7" s="140">
        <v>44145</v>
      </c>
      <c r="E7" s="141"/>
      <c r="F7" s="142">
        <v>63727</v>
      </c>
      <c r="G7" s="143"/>
      <c r="H7" s="144"/>
    </row>
    <row r="8" spans="1:8" x14ac:dyDescent="0.15">
      <c r="A8" s="145"/>
      <c r="B8" s="146"/>
      <c r="C8" s="147"/>
      <c r="D8" s="148">
        <v>21456</v>
      </c>
      <c r="E8" s="149"/>
      <c r="F8" s="150">
        <v>34577</v>
      </c>
      <c r="G8" s="151"/>
      <c r="H8" s="152"/>
    </row>
    <row r="9" spans="1:8" x14ac:dyDescent="0.15">
      <c r="A9" s="133" t="s">
        <v>541</v>
      </c>
      <c r="B9" s="138"/>
      <c r="C9" s="139"/>
      <c r="D9" s="140">
        <v>44749</v>
      </c>
      <c r="E9" s="141"/>
      <c r="F9" s="142">
        <v>83280</v>
      </c>
      <c r="G9" s="143"/>
      <c r="H9" s="144"/>
    </row>
    <row r="10" spans="1:8" x14ac:dyDescent="0.15">
      <c r="A10" s="145"/>
      <c r="B10" s="146"/>
      <c r="C10" s="147"/>
      <c r="D10" s="148">
        <v>35561</v>
      </c>
      <c r="E10" s="149"/>
      <c r="F10" s="150">
        <v>43123</v>
      </c>
      <c r="G10" s="151"/>
      <c r="H10" s="152"/>
    </row>
    <row r="11" spans="1:8" x14ac:dyDescent="0.15">
      <c r="A11" s="133" t="s">
        <v>542</v>
      </c>
      <c r="B11" s="138"/>
      <c r="C11" s="139"/>
      <c r="D11" s="140">
        <v>55160</v>
      </c>
      <c r="E11" s="141"/>
      <c r="F11" s="142">
        <v>88968</v>
      </c>
      <c r="G11" s="143"/>
      <c r="H11" s="144"/>
    </row>
    <row r="12" spans="1:8" x14ac:dyDescent="0.15">
      <c r="A12" s="145"/>
      <c r="B12" s="146"/>
      <c r="C12" s="153"/>
      <c r="D12" s="148">
        <v>40895</v>
      </c>
      <c r="E12" s="149"/>
      <c r="F12" s="150">
        <v>45482</v>
      </c>
      <c r="G12" s="151"/>
      <c r="H12" s="152"/>
    </row>
    <row r="13" spans="1:8" x14ac:dyDescent="0.15">
      <c r="A13" s="133"/>
      <c r="B13" s="138"/>
      <c r="C13" s="154"/>
      <c r="D13" s="155">
        <v>64936</v>
      </c>
      <c r="E13" s="156"/>
      <c r="F13" s="157">
        <v>86710</v>
      </c>
      <c r="G13" s="158"/>
      <c r="H13" s="144"/>
    </row>
    <row r="14" spans="1:8" x14ac:dyDescent="0.15">
      <c r="A14" s="145"/>
      <c r="B14" s="146"/>
      <c r="C14" s="147"/>
      <c r="D14" s="148">
        <v>28302</v>
      </c>
      <c r="E14" s="149"/>
      <c r="F14" s="150">
        <v>41289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2.59</v>
      </c>
      <c r="C19" s="159">
        <f>ROUND(VALUE(SUBSTITUTE(実質収支比率等に係る経年分析!G$48,"▲","-")),2)</f>
        <v>2.62</v>
      </c>
      <c r="D19" s="159">
        <f>ROUND(VALUE(SUBSTITUTE(実質収支比率等に係る経年分析!H$48,"▲","-")),2)</f>
        <v>3.2</v>
      </c>
      <c r="E19" s="159">
        <f>ROUND(VALUE(SUBSTITUTE(実質収支比率等に係る経年分析!I$48,"▲","-")),2)</f>
        <v>3.71</v>
      </c>
      <c r="F19" s="159">
        <f>ROUND(VALUE(SUBSTITUTE(実質収支比率等に係る経年分析!J$48,"▲","-")),2)</f>
        <v>3.98</v>
      </c>
    </row>
    <row r="20" spans="1:11" x14ac:dyDescent="0.15">
      <c r="A20" s="159" t="s">
        <v>49</v>
      </c>
      <c r="B20" s="159">
        <f>ROUND(VALUE(SUBSTITUTE(実質収支比率等に係る経年分析!F$47,"▲","-")),2)</f>
        <v>26.62</v>
      </c>
      <c r="C20" s="159">
        <f>ROUND(VALUE(SUBSTITUTE(実質収支比率等に係る経年分析!G$47,"▲","-")),2)</f>
        <v>27.87</v>
      </c>
      <c r="D20" s="159">
        <f>ROUND(VALUE(SUBSTITUTE(実質収支比率等に係る経年分析!H$47,"▲","-")),2)</f>
        <v>27.82</v>
      </c>
      <c r="E20" s="159">
        <f>ROUND(VALUE(SUBSTITUTE(実質収支比率等に係る経年分析!I$47,"▲","-")),2)</f>
        <v>25.69</v>
      </c>
      <c r="F20" s="159">
        <f>ROUND(VALUE(SUBSTITUTE(実質収支比率等に係る経年分析!J$47,"▲","-")),2)</f>
        <v>27.51</v>
      </c>
    </row>
    <row r="21" spans="1:11" x14ac:dyDescent="0.15">
      <c r="A21" s="159" t="s">
        <v>50</v>
      </c>
      <c r="B21" s="159">
        <f>IF(ISNUMBER(VALUE(SUBSTITUTE(実質収支比率等に係る経年分析!F$49,"▲","-"))),ROUND(VALUE(SUBSTITUTE(実質収支比率等に係る経年分析!F$49,"▲","-")),2),NA())</f>
        <v>-1.24</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-0.08</v>
      </c>
      <c r="E21" s="159">
        <f>IF(ISNUMBER(VALUE(SUBSTITUTE(実質収支比率等に係る経年分析!I$49,"▲","-"))),ROUND(VALUE(SUBSTITUTE(実質収支比率等に係る経年分析!I$49,"▲","-")),2),NA())</f>
        <v>-3.63</v>
      </c>
      <c r="F21" s="159">
        <f>IF(ISNUMBER(VALUE(SUBSTITUTE(実質収支比率等に係る経年分析!J$49,"▲","-"))),ROUND(VALUE(SUBSTITUTE(実質収支比率等に係る経年分析!J$49,"▲","-")),2),NA())</f>
        <v>0.14000000000000001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土地区画整理事業特別会計(普通会計)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渡島公平委員会特別会計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f>IF(ROUND(VALUE(SUBSTITUTE(連結実質赤字比率に係る赤字・黒字の構成分析!H$37,"▲", "-")), 2) &lt; 0, ABS(ROUND(VALUE(SUBSTITUTE(連結実質赤字比率に係る赤字・黒字の構成分析!H$37,"▲", "-")), 2)), NA())</f>
        <v>0.25</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1.1299999999999999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x14ac:dyDescent="0.15">
      <c r="A34" s="160" t="str">
        <f>IF(連結実質赤字比率に係る赤字・黒字の構成分析!C$36="",NA(),連結実質赤字比率に係る赤字・黒字の構成分析!C$36)</f>
        <v>国民健康保険事業特別会計</v>
      </c>
      <c r="B34" s="160">
        <f>IF(ROUND(VALUE(SUBSTITUTE(連結実質赤字比率に係る赤字・黒字の構成分析!F$36,"▲", "-")), 2) &lt; 0, ABS(ROUND(VALUE(SUBSTITUTE(連結実質赤字比率に係る赤字・黒字の構成分析!F$36,"▲", "-")), 2)), NA())</f>
        <v>3.57</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3.91</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3.82</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1.62</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2.0099999999999998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2.4500000000000002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3.96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2139</v>
      </c>
      <c r="E42" s="161"/>
      <c r="F42" s="161"/>
      <c r="G42" s="161">
        <f>'実質公債費比率（分子）の構造'!L$52</f>
        <v>2248</v>
      </c>
      <c r="H42" s="161"/>
      <c r="I42" s="161"/>
      <c r="J42" s="161">
        <f>'実質公債費比率（分子）の構造'!M$52</f>
        <v>2304</v>
      </c>
      <c r="K42" s="161"/>
      <c r="L42" s="161"/>
      <c r="M42" s="161">
        <f>'実質公債費比率（分子）の構造'!N$52</f>
        <v>2310</v>
      </c>
      <c r="N42" s="161"/>
      <c r="O42" s="161"/>
      <c r="P42" s="161">
        <f>'実質公債費比率（分子）の構造'!O$52</f>
        <v>2260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79</v>
      </c>
      <c r="C44" s="161"/>
      <c r="D44" s="161"/>
      <c r="E44" s="161">
        <f>'実質公債費比率（分子）の構造'!L$50</f>
        <v>32</v>
      </c>
      <c r="F44" s="161"/>
      <c r="G44" s="161"/>
      <c r="H44" s="161">
        <f>'実質公債費比率（分子）の構造'!M$50</f>
        <v>67</v>
      </c>
      <c r="I44" s="161"/>
      <c r="J44" s="161"/>
      <c r="K44" s="161">
        <f>'実質公債費比率（分子）の構造'!N$50</f>
        <v>72</v>
      </c>
      <c r="L44" s="161"/>
      <c r="M44" s="161"/>
      <c r="N44" s="161">
        <f>'実質公債費比率（分子）の構造'!O$50</f>
        <v>53</v>
      </c>
      <c r="O44" s="161"/>
      <c r="P44" s="161"/>
    </row>
    <row r="45" spans="1:16" x14ac:dyDescent="0.15">
      <c r="A45" s="161" t="s">
        <v>60</v>
      </c>
      <c r="B45" s="161">
        <f>'実質公債費比率（分子）の構造'!K$49</f>
        <v>139</v>
      </c>
      <c r="C45" s="161"/>
      <c r="D45" s="161"/>
      <c r="E45" s="161">
        <f>'実質公債費比率（分子）の構造'!L$49</f>
        <v>105</v>
      </c>
      <c r="F45" s="161"/>
      <c r="G45" s="161"/>
      <c r="H45" s="161">
        <f>'実質公債費比率（分子）の構造'!M$49</f>
        <v>164</v>
      </c>
      <c r="I45" s="161"/>
      <c r="J45" s="161"/>
      <c r="K45" s="161">
        <f>'実質公債費比率（分子）の構造'!N$49</f>
        <v>159</v>
      </c>
      <c r="L45" s="161"/>
      <c r="M45" s="161"/>
      <c r="N45" s="161">
        <f>'実質公債費比率（分子）の構造'!O$49</f>
        <v>132</v>
      </c>
      <c r="O45" s="161"/>
      <c r="P45" s="161"/>
    </row>
    <row r="46" spans="1:16" x14ac:dyDescent="0.15">
      <c r="A46" s="161" t="s">
        <v>61</v>
      </c>
      <c r="B46" s="161">
        <f>'実質公債費比率（分子）の構造'!K$48</f>
        <v>386</v>
      </c>
      <c r="C46" s="161"/>
      <c r="D46" s="161"/>
      <c r="E46" s="161">
        <f>'実質公債費比率（分子）の構造'!L$48</f>
        <v>375</v>
      </c>
      <c r="F46" s="161"/>
      <c r="G46" s="161"/>
      <c r="H46" s="161">
        <f>'実質公債費比率（分子）の構造'!M$48</f>
        <v>390</v>
      </c>
      <c r="I46" s="161"/>
      <c r="J46" s="161"/>
      <c r="K46" s="161">
        <f>'実質公債費比率（分子）の構造'!N$48</f>
        <v>360</v>
      </c>
      <c r="L46" s="161"/>
      <c r="M46" s="161"/>
      <c r="N46" s="161">
        <f>'実質公債費比率（分子）の構造'!O$48</f>
        <v>348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2370</v>
      </c>
      <c r="C49" s="161"/>
      <c r="D49" s="161"/>
      <c r="E49" s="161">
        <f>'実質公債費比率（分子）の構造'!L$45</f>
        <v>2336</v>
      </c>
      <c r="F49" s="161"/>
      <c r="G49" s="161"/>
      <c r="H49" s="161">
        <f>'実質公債費比率（分子）の構造'!M$45</f>
        <v>2362</v>
      </c>
      <c r="I49" s="161"/>
      <c r="J49" s="161"/>
      <c r="K49" s="161">
        <f>'実質公債費比率（分子）の構造'!N$45</f>
        <v>2285</v>
      </c>
      <c r="L49" s="161"/>
      <c r="M49" s="161"/>
      <c r="N49" s="161">
        <f>'実質公債費比率（分子）の構造'!O$45</f>
        <v>2165</v>
      </c>
      <c r="O49" s="161"/>
      <c r="P49" s="161"/>
    </row>
    <row r="50" spans="1:16" x14ac:dyDescent="0.15">
      <c r="A50" s="161" t="s">
        <v>65</v>
      </c>
      <c r="B50" s="161" t="e">
        <f>NA()</f>
        <v>#N/A</v>
      </c>
      <c r="C50" s="161">
        <f>IF(ISNUMBER('実質公債費比率（分子）の構造'!K$53),'実質公債費比率（分子）の構造'!K$53,NA())</f>
        <v>835</v>
      </c>
      <c r="D50" s="161" t="e">
        <f>NA()</f>
        <v>#N/A</v>
      </c>
      <c r="E50" s="161" t="e">
        <f>NA()</f>
        <v>#N/A</v>
      </c>
      <c r="F50" s="161">
        <f>IF(ISNUMBER('実質公債費比率（分子）の構造'!L$53),'実質公債費比率（分子）の構造'!L$53,NA())</f>
        <v>600</v>
      </c>
      <c r="G50" s="161" t="e">
        <f>NA()</f>
        <v>#N/A</v>
      </c>
      <c r="H50" s="161" t="e">
        <f>NA()</f>
        <v>#N/A</v>
      </c>
      <c r="I50" s="161">
        <f>IF(ISNUMBER('実質公債費比率（分子）の構造'!M$53),'実質公債費比率（分子）の構造'!M$53,NA())</f>
        <v>679</v>
      </c>
      <c r="J50" s="161" t="e">
        <f>NA()</f>
        <v>#N/A</v>
      </c>
      <c r="K50" s="161" t="e">
        <f>NA()</f>
        <v>#N/A</v>
      </c>
      <c r="L50" s="161">
        <f>IF(ISNUMBER('実質公債費比率（分子）の構造'!N$53),'実質公債費比率（分子）の構造'!N$53,NA())</f>
        <v>566</v>
      </c>
      <c r="M50" s="161" t="e">
        <f>NA()</f>
        <v>#N/A</v>
      </c>
      <c r="N50" s="161" t="e">
        <f>NA()</f>
        <v>#N/A</v>
      </c>
      <c r="O50" s="161">
        <f>IF(ISNUMBER('実質公債費比率（分子）の構造'!O$53),'実質公債費比率（分子）の構造'!O$53,NA())</f>
        <v>438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19572</v>
      </c>
      <c r="E56" s="160"/>
      <c r="F56" s="160"/>
      <c r="G56" s="160">
        <f>'将来負担比率（分子）の構造'!J$52</f>
        <v>19570</v>
      </c>
      <c r="H56" s="160"/>
      <c r="I56" s="160"/>
      <c r="J56" s="160">
        <f>'将来負担比率（分子）の構造'!K$52</f>
        <v>18778</v>
      </c>
      <c r="K56" s="160"/>
      <c r="L56" s="160"/>
      <c r="M56" s="160">
        <f>'将来負担比率（分子）の構造'!L$52</f>
        <v>18201</v>
      </c>
      <c r="N56" s="160"/>
      <c r="O56" s="160"/>
      <c r="P56" s="160">
        <f>'将来負担比率（分子）の構造'!M$52</f>
        <v>17598</v>
      </c>
    </row>
    <row r="57" spans="1:16" x14ac:dyDescent="0.15">
      <c r="A57" s="160" t="s">
        <v>36</v>
      </c>
      <c r="B57" s="160"/>
      <c r="C57" s="160"/>
      <c r="D57" s="160">
        <f>'将来負担比率（分子）の構造'!I$51</f>
        <v>2233</v>
      </c>
      <c r="E57" s="160"/>
      <c r="F57" s="160"/>
      <c r="G57" s="160">
        <f>'将来負担比率（分子）の構造'!J$51</f>
        <v>2087</v>
      </c>
      <c r="H57" s="160"/>
      <c r="I57" s="160"/>
      <c r="J57" s="160">
        <f>'将来負担比率（分子）の構造'!K$51</f>
        <v>1968</v>
      </c>
      <c r="K57" s="160"/>
      <c r="L57" s="160"/>
      <c r="M57" s="160">
        <f>'将来負担比率（分子）の構造'!L$51</f>
        <v>1769</v>
      </c>
      <c r="N57" s="160"/>
      <c r="O57" s="160"/>
      <c r="P57" s="160">
        <f>'将来負担比率（分子）の構造'!M$51</f>
        <v>1604</v>
      </c>
    </row>
    <row r="58" spans="1:16" x14ac:dyDescent="0.15">
      <c r="A58" s="160" t="s">
        <v>35</v>
      </c>
      <c r="B58" s="160"/>
      <c r="C58" s="160"/>
      <c r="D58" s="160">
        <f>'将来負担比率（分子）の構造'!I$50</f>
        <v>9943</v>
      </c>
      <c r="E58" s="160"/>
      <c r="F58" s="160"/>
      <c r="G58" s="160">
        <f>'将来負担比率（分子）の構造'!J$50</f>
        <v>10461</v>
      </c>
      <c r="H58" s="160"/>
      <c r="I58" s="160"/>
      <c r="J58" s="160">
        <f>'将来負担比率（分子）の構造'!K$50</f>
        <v>10670</v>
      </c>
      <c r="K58" s="160"/>
      <c r="L58" s="160"/>
      <c r="M58" s="160">
        <f>'将来負担比率（分子）の構造'!L$50</f>
        <v>10404</v>
      </c>
      <c r="N58" s="160"/>
      <c r="O58" s="160"/>
      <c r="P58" s="160">
        <f>'将来負担比率（分子）の構造'!M$50</f>
        <v>11068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3071</v>
      </c>
      <c r="C62" s="160"/>
      <c r="D62" s="160"/>
      <c r="E62" s="160">
        <f>'将来負担比率（分子）の構造'!J$45</f>
        <v>2685</v>
      </c>
      <c r="F62" s="160"/>
      <c r="G62" s="160"/>
      <c r="H62" s="160">
        <f>'将来負担比率（分子）の構造'!K$45</f>
        <v>2602</v>
      </c>
      <c r="I62" s="160"/>
      <c r="J62" s="160"/>
      <c r="K62" s="160">
        <f>'将来負担比率（分子）の構造'!L$45</f>
        <v>2603</v>
      </c>
      <c r="L62" s="160"/>
      <c r="M62" s="160"/>
      <c r="N62" s="160">
        <f>'将来負担比率（分子）の構造'!M$45</f>
        <v>2685</v>
      </c>
      <c r="O62" s="160"/>
      <c r="P62" s="160"/>
    </row>
    <row r="63" spans="1:16" x14ac:dyDescent="0.15">
      <c r="A63" s="160" t="s">
        <v>28</v>
      </c>
      <c r="B63" s="160">
        <f>'将来負担比率（分子）の構造'!I$44</f>
        <v>760</v>
      </c>
      <c r="C63" s="160"/>
      <c r="D63" s="160"/>
      <c r="E63" s="160">
        <f>'将来負担比率（分子）の構造'!J$44</f>
        <v>622</v>
      </c>
      <c r="F63" s="160"/>
      <c r="G63" s="160"/>
      <c r="H63" s="160">
        <f>'将来負担比率（分子）の構造'!K$44</f>
        <v>471</v>
      </c>
      <c r="I63" s="160"/>
      <c r="J63" s="160"/>
      <c r="K63" s="160">
        <f>'将来負担比率（分子）の構造'!L$44</f>
        <v>378</v>
      </c>
      <c r="L63" s="160"/>
      <c r="M63" s="160"/>
      <c r="N63" s="160">
        <f>'将来負担比率（分子）の構造'!M$44</f>
        <v>323</v>
      </c>
      <c r="O63" s="160"/>
      <c r="P63" s="160"/>
    </row>
    <row r="64" spans="1:16" x14ac:dyDescent="0.15">
      <c r="A64" s="160" t="s">
        <v>27</v>
      </c>
      <c r="B64" s="160">
        <f>'将来負担比率（分子）の構造'!I$43</f>
        <v>4811</v>
      </c>
      <c r="C64" s="160"/>
      <c r="D64" s="160"/>
      <c r="E64" s="160">
        <f>'将来負担比率（分子）の構造'!J$43</f>
        <v>4739</v>
      </c>
      <c r="F64" s="160"/>
      <c r="G64" s="160"/>
      <c r="H64" s="160">
        <f>'将来負担比率（分子）の構造'!K$43</f>
        <v>4146</v>
      </c>
      <c r="I64" s="160"/>
      <c r="J64" s="160"/>
      <c r="K64" s="160">
        <f>'将来負担比率（分子）の構造'!L$43</f>
        <v>3868</v>
      </c>
      <c r="L64" s="160"/>
      <c r="M64" s="160"/>
      <c r="N64" s="160">
        <f>'将来負担比率（分子）の構造'!M$43</f>
        <v>3609</v>
      </c>
      <c r="O64" s="160"/>
      <c r="P64" s="160"/>
    </row>
    <row r="65" spans="1:16" x14ac:dyDescent="0.15">
      <c r="A65" s="160" t="s">
        <v>26</v>
      </c>
      <c r="B65" s="160">
        <f>'将来負担比率（分子）の構造'!I$42</f>
        <v>167</v>
      </c>
      <c r="C65" s="160"/>
      <c r="D65" s="160"/>
      <c r="E65" s="160">
        <f>'将来負担比率（分子）の構造'!J$42</f>
        <v>438</v>
      </c>
      <c r="F65" s="160"/>
      <c r="G65" s="160"/>
      <c r="H65" s="160">
        <f>'将来負担比率（分子）の構造'!K$42</f>
        <v>441</v>
      </c>
      <c r="I65" s="160"/>
      <c r="J65" s="160"/>
      <c r="K65" s="160">
        <f>'将来負担比率（分子）の構造'!L$42</f>
        <v>434</v>
      </c>
      <c r="L65" s="160"/>
      <c r="M65" s="160"/>
      <c r="N65" s="160">
        <f>'将来負担比率（分子）の構造'!M$42</f>
        <v>28</v>
      </c>
      <c r="O65" s="160"/>
      <c r="P65" s="160"/>
    </row>
    <row r="66" spans="1:16" x14ac:dyDescent="0.15">
      <c r="A66" s="160" t="s">
        <v>25</v>
      </c>
      <c r="B66" s="160">
        <f>'将来負担比率（分子）の構造'!I$41</f>
        <v>18820</v>
      </c>
      <c r="C66" s="160"/>
      <c r="D66" s="160"/>
      <c r="E66" s="160">
        <f>'将来負担比率（分子）の構造'!J$41</f>
        <v>18658</v>
      </c>
      <c r="F66" s="160"/>
      <c r="G66" s="160"/>
      <c r="H66" s="160">
        <f>'将来負担比率（分子）の構造'!K$41</f>
        <v>17583</v>
      </c>
      <c r="I66" s="160"/>
      <c r="J66" s="160"/>
      <c r="K66" s="160">
        <f>'将来負担比率（分子）の構造'!L$41</f>
        <v>17365</v>
      </c>
      <c r="L66" s="160"/>
      <c r="M66" s="160"/>
      <c r="N66" s="160">
        <f>'将来負担比率（分子）の構造'!M$41</f>
        <v>16565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3537</v>
      </c>
      <c r="C72" s="164">
        <f>基金残高に係る経年分析!G55</f>
        <v>3225</v>
      </c>
      <c r="D72" s="164">
        <f>基金残高に係る経年分析!H55</f>
        <v>3443</v>
      </c>
    </row>
    <row r="73" spans="1:16" x14ac:dyDescent="0.15">
      <c r="A73" s="163" t="s">
        <v>72</v>
      </c>
      <c r="B73" s="164">
        <f>基金残高に係る経年分析!F56</f>
        <v>917</v>
      </c>
      <c r="C73" s="164">
        <f>基金残高に係る経年分析!G56</f>
        <v>919</v>
      </c>
      <c r="D73" s="164">
        <f>基金残高に係る経年分析!H56</f>
        <v>921</v>
      </c>
    </row>
    <row r="74" spans="1:16" x14ac:dyDescent="0.15">
      <c r="A74" s="163" t="s">
        <v>73</v>
      </c>
      <c r="B74" s="164">
        <f>基金残高に係る経年分析!F57</f>
        <v>7395</v>
      </c>
      <c r="C74" s="164">
        <f>基金残高に係る経年分析!G57</f>
        <v>7377</v>
      </c>
      <c r="D74" s="164">
        <f>基金残高に係る経年分析!H57</f>
        <v>6414</v>
      </c>
    </row>
  </sheetData>
  <sheetProtection algorithmName="SHA-512" hashValue="NS216SvWklkYG8GaLlBy4pGQ26qWhGRTY5rnM0MfO6oA1MDFgNiWvNmywqG1NL9Tps1Dvv0C6zgDA/S8A4TGyg==" saltValue="asLW1t/KmD40svNd0PNK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5131812</v>
      </c>
      <c r="S5" s="649"/>
      <c r="T5" s="649"/>
      <c r="U5" s="649"/>
      <c r="V5" s="649"/>
      <c r="W5" s="649"/>
      <c r="X5" s="649"/>
      <c r="Y5" s="650"/>
      <c r="Z5" s="651">
        <v>23.2</v>
      </c>
      <c r="AA5" s="651"/>
      <c r="AB5" s="651"/>
      <c r="AC5" s="651"/>
      <c r="AD5" s="652">
        <v>5131812</v>
      </c>
      <c r="AE5" s="652"/>
      <c r="AF5" s="652"/>
      <c r="AG5" s="652"/>
      <c r="AH5" s="652"/>
      <c r="AI5" s="652"/>
      <c r="AJ5" s="652"/>
      <c r="AK5" s="652"/>
      <c r="AL5" s="653">
        <v>42.6</v>
      </c>
      <c r="AM5" s="654"/>
      <c r="AN5" s="654"/>
      <c r="AO5" s="655"/>
      <c r="AP5" s="645" t="s">
        <v>220</v>
      </c>
      <c r="AQ5" s="646"/>
      <c r="AR5" s="646"/>
      <c r="AS5" s="646"/>
      <c r="AT5" s="646"/>
      <c r="AU5" s="646"/>
      <c r="AV5" s="646"/>
      <c r="AW5" s="646"/>
      <c r="AX5" s="646"/>
      <c r="AY5" s="646"/>
      <c r="AZ5" s="646"/>
      <c r="BA5" s="646"/>
      <c r="BB5" s="646"/>
      <c r="BC5" s="646"/>
      <c r="BD5" s="646"/>
      <c r="BE5" s="646"/>
      <c r="BF5" s="647"/>
      <c r="BG5" s="659">
        <v>5105975</v>
      </c>
      <c r="BH5" s="660"/>
      <c r="BI5" s="660"/>
      <c r="BJ5" s="660"/>
      <c r="BK5" s="660"/>
      <c r="BL5" s="660"/>
      <c r="BM5" s="660"/>
      <c r="BN5" s="661"/>
      <c r="BO5" s="662">
        <v>99.5</v>
      </c>
      <c r="BP5" s="662"/>
      <c r="BQ5" s="662"/>
      <c r="BR5" s="662"/>
      <c r="BS5" s="663">
        <v>69914</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190689</v>
      </c>
      <c r="S6" s="660"/>
      <c r="T6" s="660"/>
      <c r="U6" s="660"/>
      <c r="V6" s="660"/>
      <c r="W6" s="660"/>
      <c r="X6" s="660"/>
      <c r="Y6" s="661"/>
      <c r="Z6" s="662">
        <v>0.9</v>
      </c>
      <c r="AA6" s="662"/>
      <c r="AB6" s="662"/>
      <c r="AC6" s="662"/>
      <c r="AD6" s="663">
        <v>190689</v>
      </c>
      <c r="AE6" s="663"/>
      <c r="AF6" s="663"/>
      <c r="AG6" s="663"/>
      <c r="AH6" s="663"/>
      <c r="AI6" s="663"/>
      <c r="AJ6" s="663"/>
      <c r="AK6" s="663"/>
      <c r="AL6" s="664">
        <v>1.6</v>
      </c>
      <c r="AM6" s="665"/>
      <c r="AN6" s="665"/>
      <c r="AO6" s="666"/>
      <c r="AP6" s="656" t="s">
        <v>225</v>
      </c>
      <c r="AQ6" s="657"/>
      <c r="AR6" s="657"/>
      <c r="AS6" s="657"/>
      <c r="AT6" s="657"/>
      <c r="AU6" s="657"/>
      <c r="AV6" s="657"/>
      <c r="AW6" s="657"/>
      <c r="AX6" s="657"/>
      <c r="AY6" s="657"/>
      <c r="AZ6" s="657"/>
      <c r="BA6" s="657"/>
      <c r="BB6" s="657"/>
      <c r="BC6" s="657"/>
      <c r="BD6" s="657"/>
      <c r="BE6" s="657"/>
      <c r="BF6" s="658"/>
      <c r="BG6" s="659">
        <v>5105975</v>
      </c>
      <c r="BH6" s="660"/>
      <c r="BI6" s="660"/>
      <c r="BJ6" s="660"/>
      <c r="BK6" s="660"/>
      <c r="BL6" s="660"/>
      <c r="BM6" s="660"/>
      <c r="BN6" s="661"/>
      <c r="BO6" s="662">
        <v>99.5</v>
      </c>
      <c r="BP6" s="662"/>
      <c r="BQ6" s="662"/>
      <c r="BR6" s="662"/>
      <c r="BS6" s="663">
        <v>69914</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200326</v>
      </c>
      <c r="CS6" s="660"/>
      <c r="CT6" s="660"/>
      <c r="CU6" s="660"/>
      <c r="CV6" s="660"/>
      <c r="CW6" s="660"/>
      <c r="CX6" s="660"/>
      <c r="CY6" s="661"/>
      <c r="CZ6" s="653">
        <v>0.9</v>
      </c>
      <c r="DA6" s="654"/>
      <c r="DB6" s="654"/>
      <c r="DC6" s="673"/>
      <c r="DD6" s="668" t="s">
        <v>227</v>
      </c>
      <c r="DE6" s="660"/>
      <c r="DF6" s="660"/>
      <c r="DG6" s="660"/>
      <c r="DH6" s="660"/>
      <c r="DI6" s="660"/>
      <c r="DJ6" s="660"/>
      <c r="DK6" s="660"/>
      <c r="DL6" s="660"/>
      <c r="DM6" s="660"/>
      <c r="DN6" s="660"/>
      <c r="DO6" s="660"/>
      <c r="DP6" s="661"/>
      <c r="DQ6" s="668">
        <v>200326</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7741</v>
      </c>
      <c r="S7" s="660"/>
      <c r="T7" s="660"/>
      <c r="U7" s="660"/>
      <c r="V7" s="660"/>
      <c r="W7" s="660"/>
      <c r="X7" s="660"/>
      <c r="Y7" s="661"/>
      <c r="Z7" s="662">
        <v>0</v>
      </c>
      <c r="AA7" s="662"/>
      <c r="AB7" s="662"/>
      <c r="AC7" s="662"/>
      <c r="AD7" s="663">
        <v>7741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2106144</v>
      </c>
      <c r="BH7" s="660"/>
      <c r="BI7" s="660"/>
      <c r="BJ7" s="660"/>
      <c r="BK7" s="660"/>
      <c r="BL7" s="660"/>
      <c r="BM7" s="660"/>
      <c r="BN7" s="661"/>
      <c r="BO7" s="662">
        <v>41</v>
      </c>
      <c r="BP7" s="662"/>
      <c r="BQ7" s="662"/>
      <c r="BR7" s="662"/>
      <c r="BS7" s="663">
        <v>69914</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1714527</v>
      </c>
      <c r="CS7" s="660"/>
      <c r="CT7" s="660"/>
      <c r="CU7" s="660"/>
      <c r="CV7" s="660"/>
      <c r="CW7" s="660"/>
      <c r="CX7" s="660"/>
      <c r="CY7" s="661"/>
      <c r="CZ7" s="662">
        <v>7.9</v>
      </c>
      <c r="DA7" s="662"/>
      <c r="DB7" s="662"/>
      <c r="DC7" s="662"/>
      <c r="DD7" s="668">
        <v>101993</v>
      </c>
      <c r="DE7" s="660"/>
      <c r="DF7" s="660"/>
      <c r="DG7" s="660"/>
      <c r="DH7" s="660"/>
      <c r="DI7" s="660"/>
      <c r="DJ7" s="660"/>
      <c r="DK7" s="660"/>
      <c r="DL7" s="660"/>
      <c r="DM7" s="660"/>
      <c r="DN7" s="660"/>
      <c r="DO7" s="660"/>
      <c r="DP7" s="661"/>
      <c r="DQ7" s="668">
        <v>1442827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11016</v>
      </c>
      <c r="S8" s="660"/>
      <c r="T8" s="660"/>
      <c r="U8" s="660"/>
      <c r="V8" s="660"/>
      <c r="W8" s="660"/>
      <c r="X8" s="660"/>
      <c r="Y8" s="661"/>
      <c r="Z8" s="662">
        <v>0</v>
      </c>
      <c r="AA8" s="662"/>
      <c r="AB8" s="662"/>
      <c r="AC8" s="662"/>
      <c r="AD8" s="663">
        <v>11016</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76208</v>
      </c>
      <c r="BH8" s="660"/>
      <c r="BI8" s="660"/>
      <c r="BJ8" s="660"/>
      <c r="BK8" s="660"/>
      <c r="BL8" s="660"/>
      <c r="BM8" s="660"/>
      <c r="BN8" s="661"/>
      <c r="BO8" s="662">
        <v>1.5</v>
      </c>
      <c r="BP8" s="662"/>
      <c r="BQ8" s="662"/>
      <c r="BR8" s="662"/>
      <c r="BS8" s="668" t="s">
        <v>123</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8816794</v>
      </c>
      <c r="CS8" s="660"/>
      <c r="CT8" s="660"/>
      <c r="CU8" s="660"/>
      <c r="CV8" s="660"/>
      <c r="CW8" s="660"/>
      <c r="CX8" s="660"/>
      <c r="CY8" s="661"/>
      <c r="CZ8" s="662">
        <v>40.799999999999997</v>
      </c>
      <c r="DA8" s="662"/>
      <c r="DB8" s="662"/>
      <c r="DC8" s="662"/>
      <c r="DD8" s="668">
        <v>305353</v>
      </c>
      <c r="DE8" s="660"/>
      <c r="DF8" s="660"/>
      <c r="DG8" s="660"/>
      <c r="DH8" s="660"/>
      <c r="DI8" s="660"/>
      <c r="DJ8" s="660"/>
      <c r="DK8" s="660"/>
      <c r="DL8" s="660"/>
      <c r="DM8" s="660"/>
      <c r="DN8" s="660"/>
      <c r="DO8" s="660"/>
      <c r="DP8" s="661"/>
      <c r="DQ8" s="668">
        <v>4091343</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11158</v>
      </c>
      <c r="S9" s="660"/>
      <c r="T9" s="660"/>
      <c r="U9" s="660"/>
      <c r="V9" s="660"/>
      <c r="W9" s="660"/>
      <c r="X9" s="660"/>
      <c r="Y9" s="661"/>
      <c r="Z9" s="662">
        <v>0.1</v>
      </c>
      <c r="AA9" s="662"/>
      <c r="AB9" s="662"/>
      <c r="AC9" s="662"/>
      <c r="AD9" s="663">
        <v>11158</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1650868</v>
      </c>
      <c r="BH9" s="660"/>
      <c r="BI9" s="660"/>
      <c r="BJ9" s="660"/>
      <c r="BK9" s="660"/>
      <c r="BL9" s="660"/>
      <c r="BM9" s="660"/>
      <c r="BN9" s="661"/>
      <c r="BO9" s="662">
        <v>32.200000000000003</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1283448</v>
      </c>
      <c r="CS9" s="660"/>
      <c r="CT9" s="660"/>
      <c r="CU9" s="660"/>
      <c r="CV9" s="660"/>
      <c r="CW9" s="660"/>
      <c r="CX9" s="660"/>
      <c r="CY9" s="661"/>
      <c r="CZ9" s="662">
        <v>5.9</v>
      </c>
      <c r="DA9" s="662"/>
      <c r="DB9" s="662"/>
      <c r="DC9" s="662"/>
      <c r="DD9" s="668">
        <v>70460</v>
      </c>
      <c r="DE9" s="660"/>
      <c r="DF9" s="660"/>
      <c r="DG9" s="660"/>
      <c r="DH9" s="660"/>
      <c r="DI9" s="660"/>
      <c r="DJ9" s="660"/>
      <c r="DK9" s="660"/>
      <c r="DL9" s="660"/>
      <c r="DM9" s="660"/>
      <c r="DN9" s="660"/>
      <c r="DO9" s="660"/>
      <c r="DP9" s="661"/>
      <c r="DQ9" s="668">
        <v>1062455</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227</v>
      </c>
      <c r="AE10" s="663"/>
      <c r="AF10" s="663"/>
      <c r="AG10" s="663"/>
      <c r="AH10" s="663"/>
      <c r="AI10" s="663"/>
      <c r="AJ10" s="663"/>
      <c r="AK10" s="663"/>
      <c r="AL10" s="664" t="s">
        <v>227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157757</v>
      </c>
      <c r="BH10" s="660"/>
      <c r="BI10" s="660"/>
      <c r="BJ10" s="660"/>
      <c r="BK10" s="660"/>
      <c r="BL10" s="660"/>
      <c r="BM10" s="660"/>
      <c r="BN10" s="661"/>
      <c r="BO10" s="662">
        <v>3.1</v>
      </c>
      <c r="BP10" s="662"/>
      <c r="BQ10" s="662"/>
      <c r="BR10" s="662"/>
      <c r="BS10" s="668">
        <v>26198</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6174</v>
      </c>
      <c r="CS10" s="660"/>
      <c r="CT10" s="660"/>
      <c r="CU10" s="660"/>
      <c r="CV10" s="660"/>
      <c r="CW10" s="660"/>
      <c r="CX10" s="660"/>
      <c r="CY10" s="661"/>
      <c r="CZ10" s="662">
        <v>0</v>
      </c>
      <c r="DA10" s="662"/>
      <c r="DB10" s="662"/>
      <c r="DC10" s="662"/>
      <c r="DD10" s="668" t="s">
        <v>123</v>
      </c>
      <c r="DE10" s="660"/>
      <c r="DF10" s="660"/>
      <c r="DG10" s="660"/>
      <c r="DH10" s="660"/>
      <c r="DI10" s="660"/>
      <c r="DJ10" s="660"/>
      <c r="DK10" s="660"/>
      <c r="DL10" s="660"/>
      <c r="DM10" s="660"/>
      <c r="DN10" s="660"/>
      <c r="DO10" s="660"/>
      <c r="DP10" s="661"/>
      <c r="DQ10" s="668">
        <v>6174</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227</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221311</v>
      </c>
      <c r="BH11" s="660"/>
      <c r="BI11" s="660"/>
      <c r="BJ11" s="660"/>
      <c r="BK11" s="660"/>
      <c r="BL11" s="660"/>
      <c r="BM11" s="660"/>
      <c r="BN11" s="661"/>
      <c r="BO11" s="662">
        <v>4.3</v>
      </c>
      <c r="BP11" s="662"/>
      <c r="BQ11" s="662"/>
      <c r="BR11" s="662"/>
      <c r="BS11" s="668">
        <v>43716</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759848</v>
      </c>
      <c r="CS11" s="660"/>
      <c r="CT11" s="660"/>
      <c r="CU11" s="660"/>
      <c r="CV11" s="660"/>
      <c r="CW11" s="660"/>
      <c r="CX11" s="660"/>
      <c r="CY11" s="661"/>
      <c r="CZ11" s="662">
        <v>3.5</v>
      </c>
      <c r="DA11" s="662"/>
      <c r="DB11" s="662"/>
      <c r="DC11" s="662"/>
      <c r="DD11" s="668">
        <v>54423</v>
      </c>
      <c r="DE11" s="660"/>
      <c r="DF11" s="660"/>
      <c r="DG11" s="660"/>
      <c r="DH11" s="660"/>
      <c r="DI11" s="660"/>
      <c r="DJ11" s="660"/>
      <c r="DK11" s="660"/>
      <c r="DL11" s="660"/>
      <c r="DM11" s="660"/>
      <c r="DN11" s="660"/>
      <c r="DO11" s="660"/>
      <c r="DP11" s="661"/>
      <c r="DQ11" s="668">
        <v>223512</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875812</v>
      </c>
      <c r="S12" s="660"/>
      <c r="T12" s="660"/>
      <c r="U12" s="660"/>
      <c r="V12" s="660"/>
      <c r="W12" s="660"/>
      <c r="X12" s="660"/>
      <c r="Y12" s="661"/>
      <c r="Z12" s="662">
        <v>4</v>
      </c>
      <c r="AA12" s="662"/>
      <c r="AB12" s="662"/>
      <c r="AC12" s="662"/>
      <c r="AD12" s="663">
        <v>875812</v>
      </c>
      <c r="AE12" s="663"/>
      <c r="AF12" s="663"/>
      <c r="AG12" s="663"/>
      <c r="AH12" s="663"/>
      <c r="AI12" s="663"/>
      <c r="AJ12" s="663"/>
      <c r="AK12" s="663"/>
      <c r="AL12" s="664">
        <v>7.3</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2501506</v>
      </c>
      <c r="BH12" s="660"/>
      <c r="BI12" s="660"/>
      <c r="BJ12" s="660"/>
      <c r="BK12" s="660"/>
      <c r="BL12" s="660"/>
      <c r="BM12" s="660"/>
      <c r="BN12" s="661"/>
      <c r="BO12" s="662">
        <v>48.7</v>
      </c>
      <c r="BP12" s="662"/>
      <c r="BQ12" s="662"/>
      <c r="BR12" s="662"/>
      <c r="BS12" s="668" t="s">
        <v>123</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680911</v>
      </c>
      <c r="CS12" s="660"/>
      <c r="CT12" s="660"/>
      <c r="CU12" s="660"/>
      <c r="CV12" s="660"/>
      <c r="CW12" s="660"/>
      <c r="CX12" s="660"/>
      <c r="CY12" s="661"/>
      <c r="CZ12" s="662">
        <v>3.2</v>
      </c>
      <c r="DA12" s="662"/>
      <c r="DB12" s="662"/>
      <c r="DC12" s="662"/>
      <c r="DD12" s="668">
        <v>389583</v>
      </c>
      <c r="DE12" s="660"/>
      <c r="DF12" s="660"/>
      <c r="DG12" s="660"/>
      <c r="DH12" s="660"/>
      <c r="DI12" s="660"/>
      <c r="DJ12" s="660"/>
      <c r="DK12" s="660"/>
      <c r="DL12" s="660"/>
      <c r="DM12" s="660"/>
      <c r="DN12" s="660"/>
      <c r="DO12" s="660"/>
      <c r="DP12" s="661"/>
      <c r="DQ12" s="668">
        <v>232368</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6378</v>
      </c>
      <c r="S13" s="660"/>
      <c r="T13" s="660"/>
      <c r="U13" s="660"/>
      <c r="V13" s="660"/>
      <c r="W13" s="660"/>
      <c r="X13" s="660"/>
      <c r="Y13" s="661"/>
      <c r="Z13" s="662">
        <v>0</v>
      </c>
      <c r="AA13" s="662"/>
      <c r="AB13" s="662"/>
      <c r="AC13" s="662"/>
      <c r="AD13" s="663">
        <v>6378</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2487438</v>
      </c>
      <c r="BH13" s="660"/>
      <c r="BI13" s="660"/>
      <c r="BJ13" s="660"/>
      <c r="BK13" s="660"/>
      <c r="BL13" s="660"/>
      <c r="BM13" s="660"/>
      <c r="BN13" s="661"/>
      <c r="BO13" s="662">
        <v>48.5</v>
      </c>
      <c r="BP13" s="662"/>
      <c r="BQ13" s="662"/>
      <c r="BR13" s="662"/>
      <c r="BS13" s="668" t="s">
        <v>123</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3098395</v>
      </c>
      <c r="CS13" s="660"/>
      <c r="CT13" s="660"/>
      <c r="CU13" s="660"/>
      <c r="CV13" s="660"/>
      <c r="CW13" s="660"/>
      <c r="CX13" s="660"/>
      <c r="CY13" s="661"/>
      <c r="CZ13" s="662">
        <v>14.4</v>
      </c>
      <c r="DA13" s="662"/>
      <c r="DB13" s="662"/>
      <c r="DC13" s="662"/>
      <c r="DD13" s="668">
        <v>1362861</v>
      </c>
      <c r="DE13" s="660"/>
      <c r="DF13" s="660"/>
      <c r="DG13" s="660"/>
      <c r="DH13" s="660"/>
      <c r="DI13" s="660"/>
      <c r="DJ13" s="660"/>
      <c r="DK13" s="660"/>
      <c r="DL13" s="660"/>
      <c r="DM13" s="660"/>
      <c r="DN13" s="660"/>
      <c r="DO13" s="660"/>
      <c r="DP13" s="661"/>
      <c r="DQ13" s="668">
        <v>1758663</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227</v>
      </c>
      <c r="AE14" s="663"/>
      <c r="AF14" s="663"/>
      <c r="AG14" s="663"/>
      <c r="AH14" s="663"/>
      <c r="AI14" s="663"/>
      <c r="AJ14" s="663"/>
      <c r="AK14" s="663"/>
      <c r="AL14" s="664" t="s">
        <v>123</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124290</v>
      </c>
      <c r="BH14" s="660"/>
      <c r="BI14" s="660"/>
      <c r="BJ14" s="660"/>
      <c r="BK14" s="660"/>
      <c r="BL14" s="660"/>
      <c r="BM14" s="660"/>
      <c r="BN14" s="661"/>
      <c r="BO14" s="662">
        <v>2.4</v>
      </c>
      <c r="BP14" s="662"/>
      <c r="BQ14" s="662"/>
      <c r="BR14" s="662"/>
      <c r="BS14" s="668" t="s">
        <v>227</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879764</v>
      </c>
      <c r="CS14" s="660"/>
      <c r="CT14" s="660"/>
      <c r="CU14" s="660"/>
      <c r="CV14" s="660"/>
      <c r="CW14" s="660"/>
      <c r="CX14" s="660"/>
      <c r="CY14" s="661"/>
      <c r="CZ14" s="662">
        <v>4.0999999999999996</v>
      </c>
      <c r="DA14" s="662"/>
      <c r="DB14" s="662"/>
      <c r="DC14" s="662"/>
      <c r="DD14" s="668">
        <v>1977</v>
      </c>
      <c r="DE14" s="660"/>
      <c r="DF14" s="660"/>
      <c r="DG14" s="660"/>
      <c r="DH14" s="660"/>
      <c r="DI14" s="660"/>
      <c r="DJ14" s="660"/>
      <c r="DK14" s="660"/>
      <c r="DL14" s="660"/>
      <c r="DM14" s="660"/>
      <c r="DN14" s="660"/>
      <c r="DO14" s="660"/>
      <c r="DP14" s="661"/>
      <c r="DQ14" s="668">
        <v>805428</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47365</v>
      </c>
      <c r="S15" s="660"/>
      <c r="T15" s="660"/>
      <c r="U15" s="660"/>
      <c r="V15" s="660"/>
      <c r="W15" s="660"/>
      <c r="X15" s="660"/>
      <c r="Y15" s="661"/>
      <c r="Z15" s="662">
        <v>0.2</v>
      </c>
      <c r="AA15" s="662"/>
      <c r="AB15" s="662"/>
      <c r="AC15" s="662"/>
      <c r="AD15" s="663">
        <v>47365</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363463</v>
      </c>
      <c r="BH15" s="660"/>
      <c r="BI15" s="660"/>
      <c r="BJ15" s="660"/>
      <c r="BK15" s="660"/>
      <c r="BL15" s="660"/>
      <c r="BM15" s="660"/>
      <c r="BN15" s="661"/>
      <c r="BO15" s="662">
        <v>7.1</v>
      </c>
      <c r="BP15" s="662"/>
      <c r="BQ15" s="662"/>
      <c r="BR15" s="662"/>
      <c r="BS15" s="668" t="s">
        <v>123</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1966879</v>
      </c>
      <c r="CS15" s="660"/>
      <c r="CT15" s="660"/>
      <c r="CU15" s="660"/>
      <c r="CV15" s="660"/>
      <c r="CW15" s="660"/>
      <c r="CX15" s="660"/>
      <c r="CY15" s="661"/>
      <c r="CZ15" s="662">
        <v>9.1</v>
      </c>
      <c r="DA15" s="662"/>
      <c r="DB15" s="662"/>
      <c r="DC15" s="662"/>
      <c r="DD15" s="668">
        <v>296426</v>
      </c>
      <c r="DE15" s="660"/>
      <c r="DF15" s="660"/>
      <c r="DG15" s="660"/>
      <c r="DH15" s="660"/>
      <c r="DI15" s="660"/>
      <c r="DJ15" s="660"/>
      <c r="DK15" s="660"/>
      <c r="DL15" s="660"/>
      <c r="DM15" s="660"/>
      <c r="DN15" s="660"/>
      <c r="DO15" s="660"/>
      <c r="DP15" s="661"/>
      <c r="DQ15" s="668">
        <v>1313603</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168</v>
      </c>
      <c r="AA16" s="662"/>
      <c r="AB16" s="662"/>
      <c r="AC16" s="662"/>
      <c r="AD16" s="663" t="s">
        <v>123</v>
      </c>
      <c r="AE16" s="663"/>
      <c r="AF16" s="663"/>
      <c r="AG16" s="663"/>
      <c r="AH16" s="663"/>
      <c r="AI16" s="663"/>
      <c r="AJ16" s="663"/>
      <c r="AK16" s="663"/>
      <c r="AL16" s="664" t="s">
        <v>227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v>10572</v>
      </c>
      <c r="BH16" s="660"/>
      <c r="BI16" s="660"/>
      <c r="BJ16" s="660"/>
      <c r="BK16" s="660"/>
      <c r="BL16" s="660"/>
      <c r="BM16" s="660"/>
      <c r="BN16" s="661"/>
      <c r="BO16" s="662">
        <v>0.2</v>
      </c>
      <c r="BP16" s="662"/>
      <c r="BQ16" s="662"/>
      <c r="BR16" s="662"/>
      <c r="BS16" s="668" t="s">
        <v>123</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12291</v>
      </c>
      <c r="CS16" s="660"/>
      <c r="CT16" s="660"/>
      <c r="CU16" s="660"/>
      <c r="CV16" s="660"/>
      <c r="CW16" s="660"/>
      <c r="CX16" s="660"/>
      <c r="CY16" s="661"/>
      <c r="CZ16" s="662">
        <v>0.1</v>
      </c>
      <c r="DA16" s="662"/>
      <c r="DB16" s="662"/>
      <c r="DC16" s="662"/>
      <c r="DD16" s="668" t="s">
        <v>123</v>
      </c>
      <c r="DE16" s="660"/>
      <c r="DF16" s="660"/>
      <c r="DG16" s="660"/>
      <c r="DH16" s="660"/>
      <c r="DI16" s="660"/>
      <c r="DJ16" s="660"/>
      <c r="DK16" s="660"/>
      <c r="DL16" s="660"/>
      <c r="DM16" s="660"/>
      <c r="DN16" s="660"/>
      <c r="DO16" s="660"/>
      <c r="DP16" s="661"/>
      <c r="DQ16" s="668">
        <v>12291</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26539</v>
      </c>
      <c r="S17" s="660"/>
      <c r="T17" s="660"/>
      <c r="U17" s="660"/>
      <c r="V17" s="660"/>
      <c r="W17" s="660"/>
      <c r="X17" s="660"/>
      <c r="Y17" s="661"/>
      <c r="Z17" s="662">
        <v>0.1</v>
      </c>
      <c r="AA17" s="662"/>
      <c r="AB17" s="662"/>
      <c r="AC17" s="662"/>
      <c r="AD17" s="663">
        <v>26539</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168</v>
      </c>
      <c r="BP17" s="662"/>
      <c r="BQ17" s="662"/>
      <c r="BR17" s="662"/>
      <c r="BS17" s="668" t="s">
        <v>227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2165062</v>
      </c>
      <c r="CS17" s="660"/>
      <c r="CT17" s="660"/>
      <c r="CU17" s="660"/>
      <c r="CV17" s="660"/>
      <c r="CW17" s="660"/>
      <c r="CX17" s="660"/>
      <c r="CY17" s="661"/>
      <c r="CZ17" s="662">
        <v>10</v>
      </c>
      <c r="DA17" s="662"/>
      <c r="DB17" s="662"/>
      <c r="DC17" s="662"/>
      <c r="DD17" s="668" t="s">
        <v>123</v>
      </c>
      <c r="DE17" s="660"/>
      <c r="DF17" s="660"/>
      <c r="DG17" s="660"/>
      <c r="DH17" s="660"/>
      <c r="DI17" s="660"/>
      <c r="DJ17" s="660"/>
      <c r="DK17" s="660"/>
      <c r="DL17" s="660"/>
      <c r="DM17" s="660"/>
      <c r="DN17" s="660"/>
      <c r="DO17" s="660"/>
      <c r="DP17" s="661"/>
      <c r="DQ17" s="668">
        <v>2012673</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6275459</v>
      </c>
      <c r="S18" s="660"/>
      <c r="T18" s="660"/>
      <c r="U18" s="660"/>
      <c r="V18" s="660"/>
      <c r="W18" s="660"/>
      <c r="X18" s="660"/>
      <c r="Y18" s="661"/>
      <c r="Z18" s="662">
        <v>28.4</v>
      </c>
      <c r="AA18" s="662"/>
      <c r="AB18" s="662"/>
      <c r="AC18" s="662"/>
      <c r="AD18" s="663">
        <v>5688835</v>
      </c>
      <c r="AE18" s="663"/>
      <c r="AF18" s="663"/>
      <c r="AG18" s="663"/>
      <c r="AH18" s="663"/>
      <c r="AI18" s="663"/>
      <c r="AJ18" s="663"/>
      <c r="AK18" s="663"/>
      <c r="AL18" s="664">
        <v>47.2</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227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227</v>
      </c>
      <c r="DA18" s="662"/>
      <c r="DB18" s="662"/>
      <c r="DC18" s="662"/>
      <c r="DD18" s="668" t="s">
        <v>123</v>
      </c>
      <c r="DE18" s="660"/>
      <c r="DF18" s="660"/>
      <c r="DG18" s="660"/>
      <c r="DH18" s="660"/>
      <c r="DI18" s="660"/>
      <c r="DJ18" s="660"/>
      <c r="DK18" s="660"/>
      <c r="DL18" s="660"/>
      <c r="DM18" s="660"/>
      <c r="DN18" s="660"/>
      <c r="DO18" s="660"/>
      <c r="DP18" s="661"/>
      <c r="DQ18" s="668" t="s">
        <v>227</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5688835</v>
      </c>
      <c r="S19" s="660"/>
      <c r="T19" s="660"/>
      <c r="U19" s="660"/>
      <c r="V19" s="660"/>
      <c r="W19" s="660"/>
      <c r="X19" s="660"/>
      <c r="Y19" s="661"/>
      <c r="Z19" s="662">
        <v>25.7</v>
      </c>
      <c r="AA19" s="662"/>
      <c r="AB19" s="662"/>
      <c r="AC19" s="662"/>
      <c r="AD19" s="663">
        <v>5688835</v>
      </c>
      <c r="AE19" s="663"/>
      <c r="AF19" s="663"/>
      <c r="AG19" s="663"/>
      <c r="AH19" s="663"/>
      <c r="AI19" s="663"/>
      <c r="AJ19" s="663"/>
      <c r="AK19" s="663"/>
      <c r="AL19" s="664">
        <v>47.2</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25837</v>
      </c>
      <c r="BH19" s="660"/>
      <c r="BI19" s="660"/>
      <c r="BJ19" s="660"/>
      <c r="BK19" s="660"/>
      <c r="BL19" s="660"/>
      <c r="BM19" s="660"/>
      <c r="BN19" s="661"/>
      <c r="BO19" s="662">
        <v>0.5</v>
      </c>
      <c r="BP19" s="662"/>
      <c r="BQ19" s="662"/>
      <c r="BR19" s="662"/>
      <c r="BS19" s="668" t="s">
        <v>123</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227</v>
      </c>
      <c r="DA19" s="662"/>
      <c r="DB19" s="662"/>
      <c r="DC19" s="662"/>
      <c r="DD19" s="668" t="s">
        <v>227</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586595</v>
      </c>
      <c r="S20" s="660"/>
      <c r="T20" s="660"/>
      <c r="U20" s="660"/>
      <c r="V20" s="660"/>
      <c r="W20" s="660"/>
      <c r="X20" s="660"/>
      <c r="Y20" s="661"/>
      <c r="Z20" s="662">
        <v>2.7</v>
      </c>
      <c r="AA20" s="662"/>
      <c r="AB20" s="662"/>
      <c r="AC20" s="662"/>
      <c r="AD20" s="663" t="s">
        <v>123</v>
      </c>
      <c r="AE20" s="663"/>
      <c r="AF20" s="663"/>
      <c r="AG20" s="663"/>
      <c r="AH20" s="663"/>
      <c r="AI20" s="663"/>
      <c r="AJ20" s="663"/>
      <c r="AK20" s="663"/>
      <c r="AL20" s="664" t="s">
        <v>227</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25837</v>
      </c>
      <c r="BH20" s="660"/>
      <c r="BI20" s="660"/>
      <c r="BJ20" s="660"/>
      <c r="BK20" s="660"/>
      <c r="BL20" s="660"/>
      <c r="BM20" s="660"/>
      <c r="BN20" s="661"/>
      <c r="BO20" s="662">
        <v>0.5</v>
      </c>
      <c r="BP20" s="662"/>
      <c r="BQ20" s="662"/>
      <c r="BR20" s="662"/>
      <c r="BS20" s="668" t="s">
        <v>123</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21584419</v>
      </c>
      <c r="CS20" s="660"/>
      <c r="CT20" s="660"/>
      <c r="CU20" s="660"/>
      <c r="CV20" s="660"/>
      <c r="CW20" s="660"/>
      <c r="CX20" s="660"/>
      <c r="CY20" s="661"/>
      <c r="CZ20" s="662">
        <v>100</v>
      </c>
      <c r="DA20" s="662"/>
      <c r="DB20" s="662"/>
      <c r="DC20" s="662"/>
      <c r="DD20" s="668">
        <v>2583076</v>
      </c>
      <c r="DE20" s="660"/>
      <c r="DF20" s="660"/>
      <c r="DG20" s="660"/>
      <c r="DH20" s="660"/>
      <c r="DI20" s="660"/>
      <c r="DJ20" s="660"/>
      <c r="DK20" s="660"/>
      <c r="DL20" s="660"/>
      <c r="DM20" s="660"/>
      <c r="DN20" s="660"/>
      <c r="DO20" s="660"/>
      <c r="DP20" s="661"/>
      <c r="DQ20" s="668">
        <v>13161663</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29</v>
      </c>
      <c r="S21" s="660"/>
      <c r="T21" s="660"/>
      <c r="U21" s="660"/>
      <c r="V21" s="660"/>
      <c r="W21" s="660"/>
      <c r="X21" s="660"/>
      <c r="Y21" s="661"/>
      <c r="Z21" s="662">
        <v>0</v>
      </c>
      <c r="AA21" s="662"/>
      <c r="AB21" s="662"/>
      <c r="AC21" s="662"/>
      <c r="AD21" s="663" t="s">
        <v>227</v>
      </c>
      <c r="AE21" s="663"/>
      <c r="AF21" s="663"/>
      <c r="AG21" s="663"/>
      <c r="AH21" s="663"/>
      <c r="AI21" s="663"/>
      <c r="AJ21" s="663"/>
      <c r="AK21" s="663"/>
      <c r="AL21" s="664" t="s">
        <v>227</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25837</v>
      </c>
      <c r="BH21" s="660"/>
      <c r="BI21" s="660"/>
      <c r="BJ21" s="660"/>
      <c r="BK21" s="660"/>
      <c r="BL21" s="660"/>
      <c r="BM21" s="660"/>
      <c r="BN21" s="661"/>
      <c r="BO21" s="662">
        <v>0.5</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12583969</v>
      </c>
      <c r="S22" s="660"/>
      <c r="T22" s="660"/>
      <c r="U22" s="660"/>
      <c r="V22" s="660"/>
      <c r="W22" s="660"/>
      <c r="X22" s="660"/>
      <c r="Y22" s="661"/>
      <c r="Z22" s="662">
        <v>56.9</v>
      </c>
      <c r="AA22" s="662"/>
      <c r="AB22" s="662"/>
      <c r="AC22" s="662"/>
      <c r="AD22" s="663">
        <v>11997345</v>
      </c>
      <c r="AE22" s="663"/>
      <c r="AF22" s="663"/>
      <c r="AG22" s="663"/>
      <c r="AH22" s="663"/>
      <c r="AI22" s="663"/>
      <c r="AJ22" s="663"/>
      <c r="AK22" s="663"/>
      <c r="AL22" s="664">
        <v>99.6</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6274</v>
      </c>
      <c r="S23" s="660"/>
      <c r="T23" s="660"/>
      <c r="U23" s="660"/>
      <c r="V23" s="660"/>
      <c r="W23" s="660"/>
      <c r="X23" s="660"/>
      <c r="Y23" s="661"/>
      <c r="Z23" s="662">
        <v>0</v>
      </c>
      <c r="AA23" s="662"/>
      <c r="AB23" s="662"/>
      <c r="AC23" s="662"/>
      <c r="AD23" s="663">
        <v>6274</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168</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116940</v>
      </c>
      <c r="S24" s="660"/>
      <c r="T24" s="660"/>
      <c r="U24" s="660"/>
      <c r="V24" s="660"/>
      <c r="W24" s="660"/>
      <c r="X24" s="660"/>
      <c r="Y24" s="661"/>
      <c r="Z24" s="662">
        <v>0.5</v>
      </c>
      <c r="AA24" s="662"/>
      <c r="AB24" s="662"/>
      <c r="AC24" s="662"/>
      <c r="AD24" s="663">
        <v>115</v>
      </c>
      <c r="AE24" s="663"/>
      <c r="AF24" s="663"/>
      <c r="AG24" s="663"/>
      <c r="AH24" s="663"/>
      <c r="AI24" s="663"/>
      <c r="AJ24" s="663"/>
      <c r="AK24" s="663"/>
      <c r="AL24" s="664">
        <v>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227</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10110532</v>
      </c>
      <c r="CS24" s="649"/>
      <c r="CT24" s="649"/>
      <c r="CU24" s="649"/>
      <c r="CV24" s="649"/>
      <c r="CW24" s="649"/>
      <c r="CX24" s="649"/>
      <c r="CY24" s="650"/>
      <c r="CZ24" s="653">
        <v>46.8</v>
      </c>
      <c r="DA24" s="654"/>
      <c r="DB24" s="654"/>
      <c r="DC24" s="673"/>
      <c r="DD24" s="692">
        <v>5781612</v>
      </c>
      <c r="DE24" s="649"/>
      <c r="DF24" s="649"/>
      <c r="DG24" s="649"/>
      <c r="DH24" s="649"/>
      <c r="DI24" s="649"/>
      <c r="DJ24" s="649"/>
      <c r="DK24" s="650"/>
      <c r="DL24" s="692">
        <v>5763916</v>
      </c>
      <c r="DM24" s="649"/>
      <c r="DN24" s="649"/>
      <c r="DO24" s="649"/>
      <c r="DP24" s="649"/>
      <c r="DQ24" s="649"/>
      <c r="DR24" s="649"/>
      <c r="DS24" s="649"/>
      <c r="DT24" s="649"/>
      <c r="DU24" s="649"/>
      <c r="DV24" s="650"/>
      <c r="DW24" s="653">
        <v>45.3</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307919</v>
      </c>
      <c r="S25" s="660"/>
      <c r="T25" s="660"/>
      <c r="U25" s="660"/>
      <c r="V25" s="660"/>
      <c r="W25" s="660"/>
      <c r="X25" s="660"/>
      <c r="Y25" s="661"/>
      <c r="Z25" s="662">
        <v>1.4</v>
      </c>
      <c r="AA25" s="662"/>
      <c r="AB25" s="662"/>
      <c r="AC25" s="662"/>
      <c r="AD25" s="663">
        <v>11625</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227</v>
      </c>
      <c r="BP25" s="662"/>
      <c r="BQ25" s="662"/>
      <c r="BR25" s="662"/>
      <c r="BS25" s="668" t="s">
        <v>123</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1942668</v>
      </c>
      <c r="CS25" s="695"/>
      <c r="CT25" s="695"/>
      <c r="CU25" s="695"/>
      <c r="CV25" s="695"/>
      <c r="CW25" s="695"/>
      <c r="CX25" s="695"/>
      <c r="CY25" s="696"/>
      <c r="CZ25" s="664">
        <v>9</v>
      </c>
      <c r="DA25" s="693"/>
      <c r="DB25" s="693"/>
      <c r="DC25" s="697"/>
      <c r="DD25" s="668">
        <v>1774645</v>
      </c>
      <c r="DE25" s="695"/>
      <c r="DF25" s="695"/>
      <c r="DG25" s="695"/>
      <c r="DH25" s="695"/>
      <c r="DI25" s="695"/>
      <c r="DJ25" s="695"/>
      <c r="DK25" s="696"/>
      <c r="DL25" s="668">
        <v>1763385</v>
      </c>
      <c r="DM25" s="695"/>
      <c r="DN25" s="695"/>
      <c r="DO25" s="695"/>
      <c r="DP25" s="695"/>
      <c r="DQ25" s="695"/>
      <c r="DR25" s="695"/>
      <c r="DS25" s="695"/>
      <c r="DT25" s="695"/>
      <c r="DU25" s="695"/>
      <c r="DV25" s="696"/>
      <c r="DW25" s="664">
        <v>13.9</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87570</v>
      </c>
      <c r="S26" s="660"/>
      <c r="T26" s="660"/>
      <c r="U26" s="660"/>
      <c r="V26" s="660"/>
      <c r="W26" s="660"/>
      <c r="X26" s="660"/>
      <c r="Y26" s="661"/>
      <c r="Z26" s="662">
        <v>0.4</v>
      </c>
      <c r="AA26" s="662"/>
      <c r="AB26" s="662"/>
      <c r="AC26" s="662"/>
      <c r="AD26" s="663" t="s">
        <v>123</v>
      </c>
      <c r="AE26" s="663"/>
      <c r="AF26" s="663"/>
      <c r="AG26" s="663"/>
      <c r="AH26" s="663"/>
      <c r="AI26" s="663"/>
      <c r="AJ26" s="663"/>
      <c r="AK26" s="663"/>
      <c r="AL26" s="664" t="s">
        <v>168</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123</v>
      </c>
      <c r="BP26" s="662"/>
      <c r="BQ26" s="662"/>
      <c r="BR26" s="662"/>
      <c r="BS26" s="668" t="s">
        <v>227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1287806</v>
      </c>
      <c r="CS26" s="660"/>
      <c r="CT26" s="660"/>
      <c r="CU26" s="660"/>
      <c r="CV26" s="660"/>
      <c r="CW26" s="660"/>
      <c r="CX26" s="660"/>
      <c r="CY26" s="661"/>
      <c r="CZ26" s="664">
        <v>6</v>
      </c>
      <c r="DA26" s="693"/>
      <c r="DB26" s="693"/>
      <c r="DC26" s="697"/>
      <c r="DD26" s="668">
        <v>1132187</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3491802</v>
      </c>
      <c r="S27" s="660"/>
      <c r="T27" s="660"/>
      <c r="U27" s="660"/>
      <c r="V27" s="660"/>
      <c r="W27" s="660"/>
      <c r="X27" s="660"/>
      <c r="Y27" s="661"/>
      <c r="Z27" s="662">
        <v>15.8</v>
      </c>
      <c r="AA27" s="662"/>
      <c r="AB27" s="662"/>
      <c r="AC27" s="662"/>
      <c r="AD27" s="663" t="s">
        <v>123</v>
      </c>
      <c r="AE27" s="663"/>
      <c r="AF27" s="663"/>
      <c r="AG27" s="663"/>
      <c r="AH27" s="663"/>
      <c r="AI27" s="663"/>
      <c r="AJ27" s="663"/>
      <c r="AK27" s="663"/>
      <c r="AL27" s="664" t="s">
        <v>227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5131812</v>
      </c>
      <c r="BH27" s="660"/>
      <c r="BI27" s="660"/>
      <c r="BJ27" s="660"/>
      <c r="BK27" s="660"/>
      <c r="BL27" s="660"/>
      <c r="BM27" s="660"/>
      <c r="BN27" s="661"/>
      <c r="BO27" s="662">
        <v>100</v>
      </c>
      <c r="BP27" s="662"/>
      <c r="BQ27" s="662"/>
      <c r="BR27" s="662"/>
      <c r="BS27" s="668">
        <v>69914</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6002933</v>
      </c>
      <c r="CS27" s="695"/>
      <c r="CT27" s="695"/>
      <c r="CU27" s="695"/>
      <c r="CV27" s="695"/>
      <c r="CW27" s="695"/>
      <c r="CX27" s="695"/>
      <c r="CY27" s="696"/>
      <c r="CZ27" s="664">
        <v>27.8</v>
      </c>
      <c r="DA27" s="693"/>
      <c r="DB27" s="693"/>
      <c r="DC27" s="697"/>
      <c r="DD27" s="668">
        <v>1994425</v>
      </c>
      <c r="DE27" s="695"/>
      <c r="DF27" s="695"/>
      <c r="DG27" s="695"/>
      <c r="DH27" s="695"/>
      <c r="DI27" s="695"/>
      <c r="DJ27" s="695"/>
      <c r="DK27" s="696"/>
      <c r="DL27" s="668">
        <v>1987989</v>
      </c>
      <c r="DM27" s="695"/>
      <c r="DN27" s="695"/>
      <c r="DO27" s="695"/>
      <c r="DP27" s="695"/>
      <c r="DQ27" s="695"/>
      <c r="DR27" s="695"/>
      <c r="DS27" s="695"/>
      <c r="DT27" s="695"/>
      <c r="DU27" s="695"/>
      <c r="DV27" s="696"/>
      <c r="DW27" s="664">
        <v>15.6</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227</v>
      </c>
      <c r="S28" s="660"/>
      <c r="T28" s="660"/>
      <c r="U28" s="660"/>
      <c r="V28" s="660"/>
      <c r="W28" s="660"/>
      <c r="X28" s="660"/>
      <c r="Y28" s="661"/>
      <c r="Z28" s="662" t="s">
        <v>227</v>
      </c>
      <c r="AA28" s="662"/>
      <c r="AB28" s="662"/>
      <c r="AC28" s="662"/>
      <c r="AD28" s="663" t="s">
        <v>123</v>
      </c>
      <c r="AE28" s="663"/>
      <c r="AF28" s="663"/>
      <c r="AG28" s="663"/>
      <c r="AH28" s="663"/>
      <c r="AI28" s="663"/>
      <c r="AJ28" s="663"/>
      <c r="AK28" s="663"/>
      <c r="AL28" s="664" t="s">
        <v>227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2164931</v>
      </c>
      <c r="CS28" s="660"/>
      <c r="CT28" s="660"/>
      <c r="CU28" s="660"/>
      <c r="CV28" s="660"/>
      <c r="CW28" s="660"/>
      <c r="CX28" s="660"/>
      <c r="CY28" s="661"/>
      <c r="CZ28" s="664">
        <v>10</v>
      </c>
      <c r="DA28" s="693"/>
      <c r="DB28" s="693"/>
      <c r="DC28" s="697"/>
      <c r="DD28" s="668">
        <v>2012542</v>
      </c>
      <c r="DE28" s="660"/>
      <c r="DF28" s="660"/>
      <c r="DG28" s="660"/>
      <c r="DH28" s="660"/>
      <c r="DI28" s="660"/>
      <c r="DJ28" s="660"/>
      <c r="DK28" s="661"/>
      <c r="DL28" s="668">
        <v>2012542</v>
      </c>
      <c r="DM28" s="660"/>
      <c r="DN28" s="660"/>
      <c r="DO28" s="660"/>
      <c r="DP28" s="660"/>
      <c r="DQ28" s="660"/>
      <c r="DR28" s="660"/>
      <c r="DS28" s="660"/>
      <c r="DT28" s="660"/>
      <c r="DU28" s="660"/>
      <c r="DV28" s="661"/>
      <c r="DW28" s="664">
        <v>15.8</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1750000</v>
      </c>
      <c r="S29" s="660"/>
      <c r="T29" s="660"/>
      <c r="U29" s="660"/>
      <c r="V29" s="660"/>
      <c r="W29" s="660"/>
      <c r="X29" s="660"/>
      <c r="Y29" s="661"/>
      <c r="Z29" s="662">
        <v>7.9</v>
      </c>
      <c r="AA29" s="662"/>
      <c r="AB29" s="662"/>
      <c r="AC29" s="662"/>
      <c r="AD29" s="663" t="s">
        <v>123</v>
      </c>
      <c r="AE29" s="663"/>
      <c r="AF29" s="663"/>
      <c r="AG29" s="663"/>
      <c r="AH29" s="663"/>
      <c r="AI29" s="663"/>
      <c r="AJ29" s="663"/>
      <c r="AK29" s="663"/>
      <c r="AL29" s="664" t="s">
        <v>227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2164858</v>
      </c>
      <c r="CS29" s="695"/>
      <c r="CT29" s="695"/>
      <c r="CU29" s="695"/>
      <c r="CV29" s="695"/>
      <c r="CW29" s="695"/>
      <c r="CX29" s="695"/>
      <c r="CY29" s="696"/>
      <c r="CZ29" s="664">
        <v>10</v>
      </c>
      <c r="DA29" s="693"/>
      <c r="DB29" s="693"/>
      <c r="DC29" s="697"/>
      <c r="DD29" s="668">
        <v>2012469</v>
      </c>
      <c r="DE29" s="695"/>
      <c r="DF29" s="695"/>
      <c r="DG29" s="695"/>
      <c r="DH29" s="695"/>
      <c r="DI29" s="695"/>
      <c r="DJ29" s="695"/>
      <c r="DK29" s="696"/>
      <c r="DL29" s="668">
        <v>2012469</v>
      </c>
      <c r="DM29" s="695"/>
      <c r="DN29" s="695"/>
      <c r="DO29" s="695"/>
      <c r="DP29" s="695"/>
      <c r="DQ29" s="695"/>
      <c r="DR29" s="695"/>
      <c r="DS29" s="695"/>
      <c r="DT29" s="695"/>
      <c r="DU29" s="695"/>
      <c r="DV29" s="696"/>
      <c r="DW29" s="664">
        <v>15.8</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107489</v>
      </c>
      <c r="S30" s="660"/>
      <c r="T30" s="660"/>
      <c r="U30" s="660"/>
      <c r="V30" s="660"/>
      <c r="W30" s="660"/>
      <c r="X30" s="660"/>
      <c r="Y30" s="661"/>
      <c r="Z30" s="662">
        <v>0.5</v>
      </c>
      <c r="AA30" s="662"/>
      <c r="AB30" s="662"/>
      <c r="AC30" s="662"/>
      <c r="AD30" s="663">
        <v>29784</v>
      </c>
      <c r="AE30" s="663"/>
      <c r="AF30" s="663"/>
      <c r="AG30" s="663"/>
      <c r="AH30" s="663"/>
      <c r="AI30" s="663"/>
      <c r="AJ30" s="663"/>
      <c r="AK30" s="663"/>
      <c r="AL30" s="664">
        <v>0.2</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99.2</v>
      </c>
      <c r="BH30" s="720"/>
      <c r="BI30" s="720"/>
      <c r="BJ30" s="720"/>
      <c r="BK30" s="720"/>
      <c r="BL30" s="720"/>
      <c r="BM30" s="654">
        <v>96</v>
      </c>
      <c r="BN30" s="720"/>
      <c r="BO30" s="720"/>
      <c r="BP30" s="720"/>
      <c r="BQ30" s="721"/>
      <c r="BR30" s="719">
        <v>99.2</v>
      </c>
      <c r="BS30" s="720"/>
      <c r="BT30" s="720"/>
      <c r="BU30" s="720"/>
      <c r="BV30" s="720"/>
      <c r="BW30" s="720"/>
      <c r="BX30" s="654">
        <v>95.8</v>
      </c>
      <c r="BY30" s="720"/>
      <c r="BZ30" s="720"/>
      <c r="CA30" s="720"/>
      <c r="CB30" s="721"/>
      <c r="CD30" s="724"/>
      <c r="CE30" s="725"/>
      <c r="CF30" s="674" t="s">
        <v>303</v>
      </c>
      <c r="CG30" s="675"/>
      <c r="CH30" s="675"/>
      <c r="CI30" s="675"/>
      <c r="CJ30" s="675"/>
      <c r="CK30" s="675"/>
      <c r="CL30" s="675"/>
      <c r="CM30" s="675"/>
      <c r="CN30" s="675"/>
      <c r="CO30" s="675"/>
      <c r="CP30" s="675"/>
      <c r="CQ30" s="676"/>
      <c r="CR30" s="659">
        <v>2056479</v>
      </c>
      <c r="CS30" s="660"/>
      <c r="CT30" s="660"/>
      <c r="CU30" s="660"/>
      <c r="CV30" s="660"/>
      <c r="CW30" s="660"/>
      <c r="CX30" s="660"/>
      <c r="CY30" s="661"/>
      <c r="CZ30" s="664">
        <v>9.5</v>
      </c>
      <c r="DA30" s="693"/>
      <c r="DB30" s="693"/>
      <c r="DC30" s="697"/>
      <c r="DD30" s="668">
        <v>1931359</v>
      </c>
      <c r="DE30" s="660"/>
      <c r="DF30" s="660"/>
      <c r="DG30" s="660"/>
      <c r="DH30" s="660"/>
      <c r="DI30" s="660"/>
      <c r="DJ30" s="660"/>
      <c r="DK30" s="661"/>
      <c r="DL30" s="668">
        <v>1931359</v>
      </c>
      <c r="DM30" s="660"/>
      <c r="DN30" s="660"/>
      <c r="DO30" s="660"/>
      <c r="DP30" s="660"/>
      <c r="DQ30" s="660"/>
      <c r="DR30" s="660"/>
      <c r="DS30" s="660"/>
      <c r="DT30" s="660"/>
      <c r="DU30" s="660"/>
      <c r="DV30" s="661"/>
      <c r="DW30" s="664">
        <v>15.2</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31582</v>
      </c>
      <c r="S31" s="660"/>
      <c r="T31" s="660"/>
      <c r="U31" s="660"/>
      <c r="V31" s="660"/>
      <c r="W31" s="660"/>
      <c r="X31" s="660"/>
      <c r="Y31" s="661"/>
      <c r="Z31" s="662">
        <v>0.1</v>
      </c>
      <c r="AA31" s="662"/>
      <c r="AB31" s="662"/>
      <c r="AC31" s="662"/>
      <c r="AD31" s="663" t="s">
        <v>227</v>
      </c>
      <c r="AE31" s="663"/>
      <c r="AF31" s="663"/>
      <c r="AG31" s="663"/>
      <c r="AH31" s="663"/>
      <c r="AI31" s="663"/>
      <c r="AJ31" s="663"/>
      <c r="AK31" s="663"/>
      <c r="AL31" s="664" t="s">
        <v>227</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v>
      </c>
      <c r="BH31" s="695"/>
      <c r="BI31" s="695"/>
      <c r="BJ31" s="695"/>
      <c r="BK31" s="695"/>
      <c r="BL31" s="695"/>
      <c r="BM31" s="665">
        <v>95.5</v>
      </c>
      <c r="BN31" s="717"/>
      <c r="BO31" s="717"/>
      <c r="BP31" s="717"/>
      <c r="BQ31" s="718"/>
      <c r="BR31" s="716">
        <v>99</v>
      </c>
      <c r="BS31" s="695"/>
      <c r="BT31" s="695"/>
      <c r="BU31" s="695"/>
      <c r="BV31" s="695"/>
      <c r="BW31" s="695"/>
      <c r="BX31" s="665">
        <v>95.2</v>
      </c>
      <c r="BY31" s="717"/>
      <c r="BZ31" s="717"/>
      <c r="CA31" s="717"/>
      <c r="CB31" s="718"/>
      <c r="CD31" s="724"/>
      <c r="CE31" s="725"/>
      <c r="CF31" s="674" t="s">
        <v>307</v>
      </c>
      <c r="CG31" s="675"/>
      <c r="CH31" s="675"/>
      <c r="CI31" s="675"/>
      <c r="CJ31" s="675"/>
      <c r="CK31" s="675"/>
      <c r="CL31" s="675"/>
      <c r="CM31" s="675"/>
      <c r="CN31" s="675"/>
      <c r="CO31" s="675"/>
      <c r="CP31" s="675"/>
      <c r="CQ31" s="676"/>
      <c r="CR31" s="659">
        <v>108379</v>
      </c>
      <c r="CS31" s="695"/>
      <c r="CT31" s="695"/>
      <c r="CU31" s="695"/>
      <c r="CV31" s="695"/>
      <c r="CW31" s="695"/>
      <c r="CX31" s="695"/>
      <c r="CY31" s="696"/>
      <c r="CZ31" s="664">
        <v>0.5</v>
      </c>
      <c r="DA31" s="693"/>
      <c r="DB31" s="693"/>
      <c r="DC31" s="697"/>
      <c r="DD31" s="668">
        <v>81110</v>
      </c>
      <c r="DE31" s="695"/>
      <c r="DF31" s="695"/>
      <c r="DG31" s="695"/>
      <c r="DH31" s="695"/>
      <c r="DI31" s="695"/>
      <c r="DJ31" s="695"/>
      <c r="DK31" s="696"/>
      <c r="DL31" s="668">
        <v>81110</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1579406</v>
      </c>
      <c r="S32" s="660"/>
      <c r="T32" s="660"/>
      <c r="U32" s="660"/>
      <c r="V32" s="660"/>
      <c r="W32" s="660"/>
      <c r="X32" s="660"/>
      <c r="Y32" s="661"/>
      <c r="Z32" s="662">
        <v>7.1</v>
      </c>
      <c r="AA32" s="662"/>
      <c r="AB32" s="662"/>
      <c r="AC32" s="662"/>
      <c r="AD32" s="663" t="s">
        <v>123</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99.3</v>
      </c>
      <c r="BH32" s="729"/>
      <c r="BI32" s="729"/>
      <c r="BJ32" s="729"/>
      <c r="BK32" s="729"/>
      <c r="BL32" s="729"/>
      <c r="BM32" s="730">
        <v>95.7</v>
      </c>
      <c r="BN32" s="729"/>
      <c r="BO32" s="729"/>
      <c r="BP32" s="729"/>
      <c r="BQ32" s="731"/>
      <c r="BR32" s="728">
        <v>99.3</v>
      </c>
      <c r="BS32" s="729"/>
      <c r="BT32" s="729"/>
      <c r="BU32" s="729"/>
      <c r="BV32" s="729"/>
      <c r="BW32" s="729"/>
      <c r="BX32" s="730">
        <v>95.4</v>
      </c>
      <c r="BY32" s="729"/>
      <c r="BZ32" s="729"/>
      <c r="CA32" s="729"/>
      <c r="CB32" s="731"/>
      <c r="CD32" s="726"/>
      <c r="CE32" s="727"/>
      <c r="CF32" s="674" t="s">
        <v>310</v>
      </c>
      <c r="CG32" s="675"/>
      <c r="CH32" s="675"/>
      <c r="CI32" s="675"/>
      <c r="CJ32" s="675"/>
      <c r="CK32" s="675"/>
      <c r="CL32" s="675"/>
      <c r="CM32" s="675"/>
      <c r="CN32" s="675"/>
      <c r="CO32" s="675"/>
      <c r="CP32" s="675"/>
      <c r="CQ32" s="676"/>
      <c r="CR32" s="659">
        <v>73</v>
      </c>
      <c r="CS32" s="660"/>
      <c r="CT32" s="660"/>
      <c r="CU32" s="660"/>
      <c r="CV32" s="660"/>
      <c r="CW32" s="660"/>
      <c r="CX32" s="660"/>
      <c r="CY32" s="661"/>
      <c r="CZ32" s="664">
        <v>0</v>
      </c>
      <c r="DA32" s="693"/>
      <c r="DB32" s="693"/>
      <c r="DC32" s="697"/>
      <c r="DD32" s="668">
        <v>73</v>
      </c>
      <c r="DE32" s="660"/>
      <c r="DF32" s="660"/>
      <c r="DG32" s="660"/>
      <c r="DH32" s="660"/>
      <c r="DI32" s="660"/>
      <c r="DJ32" s="660"/>
      <c r="DK32" s="661"/>
      <c r="DL32" s="668">
        <v>73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275313</v>
      </c>
      <c r="S33" s="660"/>
      <c r="T33" s="660"/>
      <c r="U33" s="660"/>
      <c r="V33" s="660"/>
      <c r="W33" s="660"/>
      <c r="X33" s="660"/>
      <c r="Y33" s="661"/>
      <c r="Z33" s="662">
        <v>1.2</v>
      </c>
      <c r="AA33" s="662"/>
      <c r="AB33" s="662"/>
      <c r="AC33" s="662"/>
      <c r="AD33" s="663" t="s">
        <v>227</v>
      </c>
      <c r="AE33" s="663"/>
      <c r="AF33" s="663"/>
      <c r="AG33" s="663"/>
      <c r="AH33" s="663"/>
      <c r="AI33" s="663"/>
      <c r="AJ33" s="663"/>
      <c r="AK33" s="663"/>
      <c r="AL33" s="664" t="s">
        <v>168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8872472</v>
      </c>
      <c r="CS33" s="695"/>
      <c r="CT33" s="695"/>
      <c r="CU33" s="695"/>
      <c r="CV33" s="695"/>
      <c r="CW33" s="695"/>
      <c r="CX33" s="695"/>
      <c r="CY33" s="696"/>
      <c r="CZ33" s="664">
        <v>41.1</v>
      </c>
      <c r="DA33" s="693"/>
      <c r="DB33" s="693"/>
      <c r="DC33" s="697"/>
      <c r="DD33" s="668">
        <v>7067500</v>
      </c>
      <c r="DE33" s="695"/>
      <c r="DF33" s="695"/>
      <c r="DG33" s="695"/>
      <c r="DH33" s="695"/>
      <c r="DI33" s="695"/>
      <c r="DJ33" s="695"/>
      <c r="DK33" s="696"/>
      <c r="DL33" s="668">
        <v>5428880</v>
      </c>
      <c r="DM33" s="695"/>
      <c r="DN33" s="695"/>
      <c r="DO33" s="695"/>
      <c r="DP33" s="695"/>
      <c r="DQ33" s="695"/>
      <c r="DR33" s="695"/>
      <c r="DS33" s="695"/>
      <c r="DT33" s="695"/>
      <c r="DU33" s="695"/>
      <c r="DV33" s="696"/>
      <c r="DW33" s="664">
        <v>42.7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530882</v>
      </c>
      <c r="S34" s="660"/>
      <c r="T34" s="660"/>
      <c r="U34" s="660"/>
      <c r="V34" s="660"/>
      <c r="W34" s="660"/>
      <c r="X34" s="660"/>
      <c r="Y34" s="661"/>
      <c r="Z34" s="662">
        <v>2.4</v>
      </c>
      <c r="AA34" s="662"/>
      <c r="AB34" s="662"/>
      <c r="AC34" s="662"/>
      <c r="AD34" s="663">
        <v>27</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2778631</v>
      </c>
      <c r="CS34" s="660"/>
      <c r="CT34" s="660"/>
      <c r="CU34" s="660"/>
      <c r="CV34" s="660"/>
      <c r="CW34" s="660"/>
      <c r="CX34" s="660"/>
      <c r="CY34" s="661"/>
      <c r="CZ34" s="664">
        <v>12.9</v>
      </c>
      <c r="DA34" s="693"/>
      <c r="DB34" s="693"/>
      <c r="DC34" s="697"/>
      <c r="DD34" s="668">
        <v>2224733</v>
      </c>
      <c r="DE34" s="660"/>
      <c r="DF34" s="660"/>
      <c r="DG34" s="660"/>
      <c r="DH34" s="660"/>
      <c r="DI34" s="660"/>
      <c r="DJ34" s="660"/>
      <c r="DK34" s="661"/>
      <c r="DL34" s="668">
        <v>1916004</v>
      </c>
      <c r="DM34" s="660"/>
      <c r="DN34" s="660"/>
      <c r="DO34" s="660"/>
      <c r="DP34" s="660"/>
      <c r="DQ34" s="660"/>
      <c r="DR34" s="660"/>
      <c r="DS34" s="660"/>
      <c r="DT34" s="660"/>
      <c r="DU34" s="660"/>
      <c r="DV34" s="661"/>
      <c r="DW34" s="664">
        <v>15.1</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1256400</v>
      </c>
      <c r="S35" s="660"/>
      <c r="T35" s="660"/>
      <c r="U35" s="660"/>
      <c r="V35" s="660"/>
      <c r="W35" s="660"/>
      <c r="X35" s="660"/>
      <c r="Y35" s="661"/>
      <c r="Z35" s="662">
        <v>5.7</v>
      </c>
      <c r="AA35" s="662"/>
      <c r="AB35" s="662"/>
      <c r="AC35" s="662"/>
      <c r="AD35" s="663" t="s">
        <v>227</v>
      </c>
      <c r="AE35" s="663"/>
      <c r="AF35" s="663"/>
      <c r="AG35" s="663"/>
      <c r="AH35" s="663"/>
      <c r="AI35" s="663"/>
      <c r="AJ35" s="663"/>
      <c r="AK35" s="663"/>
      <c r="AL35" s="664" t="s">
        <v>227</v>
      </c>
      <c r="AM35" s="665"/>
      <c r="AN35" s="665"/>
      <c r="AO35" s="666"/>
      <c r="AP35" s="214"/>
      <c r="AQ35" s="732" t="s">
        <v>318</v>
      </c>
      <c r="AR35" s="733"/>
      <c r="AS35" s="733"/>
      <c r="AT35" s="733"/>
      <c r="AU35" s="733"/>
      <c r="AV35" s="733"/>
      <c r="AW35" s="733"/>
      <c r="AX35" s="733"/>
      <c r="AY35" s="734"/>
      <c r="AZ35" s="648">
        <v>1854129</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203277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746497</v>
      </c>
      <c r="CS35" s="695"/>
      <c r="CT35" s="695"/>
      <c r="CU35" s="695"/>
      <c r="CV35" s="695"/>
      <c r="CW35" s="695"/>
      <c r="CX35" s="695"/>
      <c r="CY35" s="696"/>
      <c r="CZ35" s="664">
        <v>3.5</v>
      </c>
      <c r="DA35" s="693"/>
      <c r="DB35" s="693"/>
      <c r="DC35" s="697"/>
      <c r="DD35" s="668">
        <v>661182</v>
      </c>
      <c r="DE35" s="695"/>
      <c r="DF35" s="695"/>
      <c r="DG35" s="695"/>
      <c r="DH35" s="695"/>
      <c r="DI35" s="695"/>
      <c r="DJ35" s="695"/>
      <c r="DK35" s="696"/>
      <c r="DL35" s="668">
        <v>285678</v>
      </c>
      <c r="DM35" s="695"/>
      <c r="DN35" s="695"/>
      <c r="DO35" s="695"/>
      <c r="DP35" s="695"/>
      <c r="DQ35" s="695"/>
      <c r="DR35" s="695"/>
      <c r="DS35" s="695"/>
      <c r="DT35" s="695"/>
      <c r="DU35" s="695"/>
      <c r="DV35" s="696"/>
      <c r="DW35" s="664">
        <v>2.2000000000000002</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227</v>
      </c>
      <c r="AA36" s="662"/>
      <c r="AB36" s="662"/>
      <c r="AC36" s="662"/>
      <c r="AD36" s="663" t="s">
        <v>123</v>
      </c>
      <c r="AE36" s="663"/>
      <c r="AF36" s="663"/>
      <c r="AG36" s="663"/>
      <c r="AH36" s="663"/>
      <c r="AI36" s="663"/>
      <c r="AJ36" s="663"/>
      <c r="AK36" s="663"/>
      <c r="AL36" s="664" t="s">
        <v>227</v>
      </c>
      <c r="AM36" s="665"/>
      <c r="AN36" s="665"/>
      <c r="AO36" s="666"/>
      <c r="AQ36" s="736" t="s">
        <v>322</v>
      </c>
      <c r="AR36" s="737"/>
      <c r="AS36" s="737"/>
      <c r="AT36" s="737"/>
      <c r="AU36" s="737"/>
      <c r="AV36" s="737"/>
      <c r="AW36" s="737"/>
      <c r="AX36" s="737"/>
      <c r="AY36" s="738"/>
      <c r="AZ36" s="659">
        <v>366961</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67661</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2884994</v>
      </c>
      <c r="CS36" s="660"/>
      <c r="CT36" s="660"/>
      <c r="CU36" s="660"/>
      <c r="CV36" s="660"/>
      <c r="CW36" s="660"/>
      <c r="CX36" s="660"/>
      <c r="CY36" s="661"/>
      <c r="CZ36" s="664">
        <v>13.4</v>
      </c>
      <c r="DA36" s="693"/>
      <c r="DB36" s="693"/>
      <c r="DC36" s="697"/>
      <c r="DD36" s="668">
        <v>2235932</v>
      </c>
      <c r="DE36" s="660"/>
      <c r="DF36" s="660"/>
      <c r="DG36" s="660"/>
      <c r="DH36" s="660"/>
      <c r="DI36" s="660"/>
      <c r="DJ36" s="660"/>
      <c r="DK36" s="661"/>
      <c r="DL36" s="668">
        <v>2034767</v>
      </c>
      <c r="DM36" s="660"/>
      <c r="DN36" s="660"/>
      <c r="DO36" s="660"/>
      <c r="DP36" s="660"/>
      <c r="DQ36" s="660"/>
      <c r="DR36" s="660"/>
      <c r="DS36" s="660"/>
      <c r="DT36" s="660"/>
      <c r="DU36" s="660"/>
      <c r="DV36" s="661"/>
      <c r="DW36" s="664">
        <v>16</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670000</v>
      </c>
      <c r="S37" s="660"/>
      <c r="T37" s="660"/>
      <c r="U37" s="660"/>
      <c r="V37" s="660"/>
      <c r="W37" s="660"/>
      <c r="X37" s="660"/>
      <c r="Y37" s="661"/>
      <c r="Z37" s="662">
        <v>3</v>
      </c>
      <c r="AA37" s="662"/>
      <c r="AB37" s="662"/>
      <c r="AC37" s="662"/>
      <c r="AD37" s="663" t="s">
        <v>227</v>
      </c>
      <c r="AE37" s="663"/>
      <c r="AF37" s="663"/>
      <c r="AG37" s="663"/>
      <c r="AH37" s="663"/>
      <c r="AI37" s="663"/>
      <c r="AJ37" s="663"/>
      <c r="AK37" s="663"/>
      <c r="AL37" s="664" t="s">
        <v>123</v>
      </c>
      <c r="AM37" s="665"/>
      <c r="AN37" s="665"/>
      <c r="AO37" s="666"/>
      <c r="AQ37" s="736" t="s">
        <v>326</v>
      </c>
      <c r="AR37" s="737"/>
      <c r="AS37" s="737"/>
      <c r="AT37" s="737"/>
      <c r="AU37" s="737"/>
      <c r="AV37" s="737"/>
      <c r="AW37" s="737"/>
      <c r="AX37" s="737"/>
      <c r="AY37" s="738"/>
      <c r="AZ37" s="659" t="s">
        <v>123</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6625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1818967</v>
      </c>
      <c r="CS37" s="695"/>
      <c r="CT37" s="695"/>
      <c r="CU37" s="695"/>
      <c r="CV37" s="695"/>
      <c r="CW37" s="695"/>
      <c r="CX37" s="695"/>
      <c r="CY37" s="696"/>
      <c r="CZ37" s="664">
        <v>8.4</v>
      </c>
      <c r="DA37" s="693"/>
      <c r="DB37" s="693"/>
      <c r="DC37" s="697"/>
      <c r="DD37" s="668">
        <v>1696472</v>
      </c>
      <c r="DE37" s="695"/>
      <c r="DF37" s="695"/>
      <c r="DG37" s="695"/>
      <c r="DH37" s="695"/>
      <c r="DI37" s="695"/>
      <c r="DJ37" s="695"/>
      <c r="DK37" s="696"/>
      <c r="DL37" s="668">
        <v>1686297</v>
      </c>
      <c r="DM37" s="695"/>
      <c r="DN37" s="695"/>
      <c r="DO37" s="695"/>
      <c r="DP37" s="695"/>
      <c r="DQ37" s="695"/>
      <c r="DR37" s="695"/>
      <c r="DS37" s="695"/>
      <c r="DT37" s="695"/>
      <c r="DU37" s="695"/>
      <c r="DV37" s="696"/>
      <c r="DW37" s="664">
        <v>13.3</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22125546</v>
      </c>
      <c r="S38" s="740"/>
      <c r="T38" s="740"/>
      <c r="U38" s="740"/>
      <c r="V38" s="740"/>
      <c r="W38" s="740"/>
      <c r="X38" s="740"/>
      <c r="Y38" s="741"/>
      <c r="Z38" s="742">
        <v>100</v>
      </c>
      <c r="AA38" s="742"/>
      <c r="AB38" s="742"/>
      <c r="AC38" s="742"/>
      <c r="AD38" s="743">
        <v>12045170</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227</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10539</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1854129</v>
      </c>
      <c r="CS38" s="660"/>
      <c r="CT38" s="660"/>
      <c r="CU38" s="660"/>
      <c r="CV38" s="660"/>
      <c r="CW38" s="660"/>
      <c r="CX38" s="660"/>
      <c r="CY38" s="661"/>
      <c r="CZ38" s="664">
        <v>8.6</v>
      </c>
      <c r="DA38" s="693"/>
      <c r="DB38" s="693"/>
      <c r="DC38" s="697"/>
      <c r="DD38" s="668">
        <v>1445201</v>
      </c>
      <c r="DE38" s="660"/>
      <c r="DF38" s="660"/>
      <c r="DG38" s="660"/>
      <c r="DH38" s="660"/>
      <c r="DI38" s="660"/>
      <c r="DJ38" s="660"/>
      <c r="DK38" s="661"/>
      <c r="DL38" s="668">
        <v>1192431</v>
      </c>
      <c r="DM38" s="660"/>
      <c r="DN38" s="660"/>
      <c r="DO38" s="660"/>
      <c r="DP38" s="660"/>
      <c r="DQ38" s="660"/>
      <c r="DR38" s="660"/>
      <c r="DS38" s="660"/>
      <c r="DT38" s="660"/>
      <c r="DU38" s="660"/>
      <c r="DV38" s="661"/>
      <c r="DW38" s="664">
        <v>9.4</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227</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93</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543413</v>
      </c>
      <c r="CS39" s="695"/>
      <c r="CT39" s="695"/>
      <c r="CU39" s="695"/>
      <c r="CV39" s="695"/>
      <c r="CW39" s="695"/>
      <c r="CX39" s="695"/>
      <c r="CY39" s="696"/>
      <c r="CZ39" s="664">
        <v>2.5</v>
      </c>
      <c r="DA39" s="693"/>
      <c r="DB39" s="693"/>
      <c r="DC39" s="697"/>
      <c r="DD39" s="668">
        <v>500152</v>
      </c>
      <c r="DE39" s="695"/>
      <c r="DF39" s="695"/>
      <c r="DG39" s="695"/>
      <c r="DH39" s="695"/>
      <c r="DI39" s="695"/>
      <c r="DJ39" s="695"/>
      <c r="DK39" s="696"/>
      <c r="DL39" s="668" t="s">
        <v>227</v>
      </c>
      <c r="DM39" s="695"/>
      <c r="DN39" s="695"/>
      <c r="DO39" s="695"/>
      <c r="DP39" s="695"/>
      <c r="DQ39" s="695"/>
      <c r="DR39" s="695"/>
      <c r="DS39" s="695"/>
      <c r="DT39" s="695"/>
      <c r="DU39" s="695"/>
      <c r="DV39" s="696"/>
      <c r="DW39" s="664" t="s">
        <v>227</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640738</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152</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64808</v>
      </c>
      <c r="CS40" s="660"/>
      <c r="CT40" s="660"/>
      <c r="CU40" s="660"/>
      <c r="CV40" s="660"/>
      <c r="CW40" s="660"/>
      <c r="CX40" s="660"/>
      <c r="CY40" s="661"/>
      <c r="CZ40" s="664">
        <v>0.3</v>
      </c>
      <c r="DA40" s="693"/>
      <c r="DB40" s="693"/>
      <c r="DC40" s="697"/>
      <c r="DD40" s="668">
        <v>300</v>
      </c>
      <c r="DE40" s="660"/>
      <c r="DF40" s="660"/>
      <c r="DG40" s="660"/>
      <c r="DH40" s="660"/>
      <c r="DI40" s="660"/>
      <c r="DJ40" s="660"/>
      <c r="DK40" s="661"/>
      <c r="DL40" s="668" t="s">
        <v>123</v>
      </c>
      <c r="DM40" s="660"/>
      <c r="DN40" s="660"/>
      <c r="DO40" s="660"/>
      <c r="DP40" s="660"/>
      <c r="DQ40" s="660"/>
      <c r="DR40" s="660"/>
      <c r="DS40" s="660"/>
      <c r="DT40" s="660"/>
      <c r="DU40" s="660"/>
      <c r="DV40" s="661"/>
      <c r="DW40" s="664" t="s">
        <v>227</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846430</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352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168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2601415</v>
      </c>
      <c r="CS42" s="660"/>
      <c r="CT42" s="660"/>
      <c r="CU42" s="660"/>
      <c r="CV42" s="660"/>
      <c r="CW42" s="660"/>
      <c r="CX42" s="660"/>
      <c r="CY42" s="661"/>
      <c r="CZ42" s="664">
        <v>12.1</v>
      </c>
      <c r="DA42" s="665"/>
      <c r="DB42" s="665"/>
      <c r="DC42" s="760"/>
      <c r="DD42" s="668">
        <v>312551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5453</v>
      </c>
      <c r="CS43" s="695"/>
      <c r="CT43" s="695"/>
      <c r="CU43" s="695"/>
      <c r="CV43" s="695"/>
      <c r="CW43" s="695"/>
      <c r="CX43" s="695"/>
      <c r="CY43" s="696"/>
      <c r="CZ43" s="664">
        <v>0</v>
      </c>
      <c r="DA43" s="693"/>
      <c r="DB43" s="693"/>
      <c r="DC43" s="697"/>
      <c r="DD43" s="668">
        <v>5453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2583076</v>
      </c>
      <c r="CS44" s="660"/>
      <c r="CT44" s="660"/>
      <c r="CU44" s="660"/>
      <c r="CV44" s="660"/>
      <c r="CW44" s="660"/>
      <c r="CX44" s="660"/>
      <c r="CY44" s="661"/>
      <c r="CZ44" s="664">
        <v>12</v>
      </c>
      <c r="DA44" s="665"/>
      <c r="DB44" s="665"/>
      <c r="DC44" s="760"/>
      <c r="DD44" s="668">
        <v>294212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643604</v>
      </c>
      <c r="CS45" s="695"/>
      <c r="CT45" s="695"/>
      <c r="CU45" s="695"/>
      <c r="CV45" s="695"/>
      <c r="CW45" s="695"/>
      <c r="CX45" s="695"/>
      <c r="CY45" s="696"/>
      <c r="CZ45" s="664">
        <v>3</v>
      </c>
      <c r="DA45" s="693"/>
      <c r="DB45" s="693"/>
      <c r="DC45" s="697"/>
      <c r="DD45" s="668">
        <v>74705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1915095</v>
      </c>
      <c r="CS46" s="660"/>
      <c r="CT46" s="660"/>
      <c r="CU46" s="660"/>
      <c r="CV46" s="660"/>
      <c r="CW46" s="660"/>
      <c r="CX46" s="660"/>
      <c r="CY46" s="661"/>
      <c r="CZ46" s="664">
        <v>8.9</v>
      </c>
      <c r="DA46" s="665"/>
      <c r="DB46" s="665"/>
      <c r="DC46" s="760"/>
      <c r="DD46" s="668">
        <v>212765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12291</v>
      </c>
      <c r="CS47" s="695"/>
      <c r="CT47" s="695"/>
      <c r="CU47" s="695"/>
      <c r="CV47" s="695"/>
      <c r="CW47" s="695"/>
      <c r="CX47" s="695"/>
      <c r="CY47" s="696"/>
      <c r="CZ47" s="664">
        <v>0.1</v>
      </c>
      <c r="DA47" s="693"/>
      <c r="DB47" s="693"/>
      <c r="DC47" s="697"/>
      <c r="DD47" s="668">
        <v>12291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v>6048</v>
      </c>
      <c r="CS48" s="660"/>
      <c r="CT48" s="660"/>
      <c r="CU48" s="660"/>
      <c r="CV48" s="660"/>
      <c r="CW48" s="660"/>
      <c r="CX48" s="660"/>
      <c r="CY48" s="661"/>
      <c r="CZ48" s="664">
        <v>0</v>
      </c>
      <c r="DA48" s="665"/>
      <c r="DB48" s="665"/>
      <c r="DC48" s="760"/>
      <c r="DD48" s="668">
        <v>6048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21584419</v>
      </c>
      <c r="CS49" s="729"/>
      <c r="CT49" s="729"/>
      <c r="CU49" s="729"/>
      <c r="CV49" s="729"/>
      <c r="CW49" s="729"/>
      <c r="CX49" s="729"/>
      <c r="CY49" s="761"/>
      <c r="CZ49" s="744">
        <v>100</v>
      </c>
      <c r="DA49" s="762"/>
      <c r="DB49" s="762"/>
      <c r="DC49" s="763"/>
      <c r="DD49" s="764">
        <v>13161663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sheetData>
  <sheetProtection algorithmName="SHA-512" hashValue="OpAnv1ZVsc3ggcjWdQii0XZgo1EmQ12aZOjMDP+/FJjZMqbtrbLa8whg5yt5ijCwQ28g3XZLaCLTlxeFaMtHhQ==" saltValue="uezqZt/R4sNEBW6gutBG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22124</v>
      </c>
      <c r="R7" s="795"/>
      <c r="S7" s="795"/>
      <c r="T7" s="795"/>
      <c r="U7" s="795"/>
      <c r="V7" s="795">
        <v>21584</v>
      </c>
      <c r="W7" s="795"/>
      <c r="X7" s="795"/>
      <c r="Y7" s="795"/>
      <c r="Z7" s="795"/>
      <c r="AA7" s="795">
        <v>540</v>
      </c>
      <c r="AB7" s="795"/>
      <c r="AC7" s="795"/>
      <c r="AD7" s="795"/>
      <c r="AE7" s="796"/>
      <c r="AF7" s="797">
        <v>496</v>
      </c>
      <c r="AG7" s="798"/>
      <c r="AH7" s="798"/>
      <c r="AI7" s="798"/>
      <c r="AJ7" s="799"/>
      <c r="AK7" s="834">
        <v>1579</v>
      </c>
      <c r="AL7" s="835"/>
      <c r="AM7" s="835"/>
      <c r="AN7" s="835"/>
      <c r="AO7" s="835"/>
      <c r="AP7" s="835">
        <v>16190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69</v>
      </c>
      <c r="R8" s="819"/>
      <c r="S8" s="819"/>
      <c r="T8" s="819"/>
      <c r="U8" s="819"/>
      <c r="V8" s="819">
        <v>69</v>
      </c>
      <c r="W8" s="819"/>
      <c r="X8" s="819"/>
      <c r="Y8" s="819"/>
      <c r="Z8" s="819"/>
      <c r="AA8" s="819" t="s">
        <v>570</v>
      </c>
      <c r="AB8" s="819"/>
      <c r="AC8" s="819"/>
      <c r="AD8" s="819"/>
      <c r="AE8" s="820"/>
      <c r="AF8" s="821" t="s">
        <v>378</v>
      </c>
      <c r="AG8" s="822"/>
      <c r="AH8" s="822"/>
      <c r="AI8" s="822"/>
      <c r="AJ8" s="823"/>
      <c r="AK8" s="824">
        <v>69</v>
      </c>
      <c r="AL8" s="825"/>
      <c r="AM8" s="825"/>
      <c r="AN8" s="825"/>
      <c r="AO8" s="825"/>
      <c r="AP8" s="825">
        <v>375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379</v>
      </c>
      <c r="C9" s="816"/>
      <c r="D9" s="816"/>
      <c r="E9" s="816"/>
      <c r="F9" s="816"/>
      <c r="G9" s="816"/>
      <c r="H9" s="816"/>
      <c r="I9" s="816"/>
      <c r="J9" s="816"/>
      <c r="K9" s="816"/>
      <c r="L9" s="816"/>
      <c r="M9" s="816"/>
      <c r="N9" s="816"/>
      <c r="O9" s="816"/>
      <c r="P9" s="817"/>
      <c r="Q9" s="818">
        <v>1</v>
      </c>
      <c r="R9" s="819"/>
      <c r="S9" s="819"/>
      <c r="T9" s="819"/>
      <c r="U9" s="819"/>
      <c r="V9" s="819">
        <v>0</v>
      </c>
      <c r="W9" s="819"/>
      <c r="X9" s="819"/>
      <c r="Y9" s="819"/>
      <c r="Z9" s="819"/>
      <c r="AA9" s="819">
        <v>1</v>
      </c>
      <c r="AB9" s="819"/>
      <c r="AC9" s="819"/>
      <c r="AD9" s="819"/>
      <c r="AE9" s="820"/>
      <c r="AF9" s="821">
        <v>1</v>
      </c>
      <c r="AG9" s="822"/>
      <c r="AH9" s="822"/>
      <c r="AI9" s="822"/>
      <c r="AJ9" s="823"/>
      <c r="AK9" s="824" t="s">
        <v>570</v>
      </c>
      <c r="AL9" s="825"/>
      <c r="AM9" s="825"/>
      <c r="AN9" s="825"/>
      <c r="AO9" s="825"/>
      <c r="AP9" s="825" t="s">
        <v>570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22126</v>
      </c>
      <c r="R23" s="854"/>
      <c r="S23" s="854"/>
      <c r="T23" s="854"/>
      <c r="U23" s="854"/>
      <c r="V23" s="854">
        <v>21584</v>
      </c>
      <c r="W23" s="854"/>
      <c r="X23" s="854"/>
      <c r="Y23" s="854"/>
      <c r="Z23" s="854"/>
      <c r="AA23" s="854">
        <v>541</v>
      </c>
      <c r="AB23" s="854"/>
      <c r="AC23" s="854"/>
      <c r="AD23" s="854"/>
      <c r="AE23" s="855"/>
      <c r="AF23" s="856">
        <v>498</v>
      </c>
      <c r="AG23" s="854"/>
      <c r="AH23" s="854"/>
      <c r="AI23" s="854"/>
      <c r="AJ23" s="857"/>
      <c r="AK23" s="858"/>
      <c r="AL23" s="859"/>
      <c r="AM23" s="859"/>
      <c r="AN23" s="859"/>
      <c r="AO23" s="859"/>
      <c r="AP23" s="854">
        <v>16565</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6400</v>
      </c>
      <c r="R28" s="883"/>
      <c r="S28" s="883"/>
      <c r="T28" s="883"/>
      <c r="U28" s="883"/>
      <c r="V28" s="883">
        <v>6197</v>
      </c>
      <c r="W28" s="883"/>
      <c r="X28" s="883"/>
      <c r="Y28" s="883"/>
      <c r="Z28" s="883"/>
      <c r="AA28" s="883">
        <v>203</v>
      </c>
      <c r="AB28" s="883"/>
      <c r="AC28" s="883"/>
      <c r="AD28" s="883"/>
      <c r="AE28" s="884"/>
      <c r="AF28" s="885">
        <v>203</v>
      </c>
      <c r="AG28" s="883"/>
      <c r="AH28" s="883"/>
      <c r="AI28" s="883"/>
      <c r="AJ28" s="886"/>
      <c r="AK28" s="887">
        <v>621</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4408</v>
      </c>
      <c r="R29" s="819"/>
      <c r="S29" s="819"/>
      <c r="T29" s="819"/>
      <c r="U29" s="819"/>
      <c r="V29" s="819">
        <v>4298</v>
      </c>
      <c r="W29" s="819"/>
      <c r="X29" s="819"/>
      <c r="Y29" s="819"/>
      <c r="Z29" s="819"/>
      <c r="AA29" s="819">
        <v>110</v>
      </c>
      <c r="AB29" s="819"/>
      <c r="AC29" s="819"/>
      <c r="AD29" s="819"/>
      <c r="AE29" s="820"/>
      <c r="AF29" s="821">
        <v>110</v>
      </c>
      <c r="AG29" s="822"/>
      <c r="AH29" s="822"/>
      <c r="AI29" s="822"/>
      <c r="AJ29" s="823"/>
      <c r="AK29" s="890">
        <v>641</v>
      </c>
      <c r="AL29" s="891"/>
      <c r="AM29" s="891"/>
      <c r="AN29" s="891"/>
      <c r="AO29" s="891"/>
      <c r="AP29" s="891" t="s">
        <v>571</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519</v>
      </c>
      <c r="R30" s="819"/>
      <c r="S30" s="819"/>
      <c r="T30" s="819"/>
      <c r="U30" s="819"/>
      <c r="V30" s="819">
        <v>518</v>
      </c>
      <c r="W30" s="819"/>
      <c r="X30" s="819"/>
      <c r="Y30" s="819"/>
      <c r="Z30" s="819"/>
      <c r="AA30" s="819">
        <v>1</v>
      </c>
      <c r="AB30" s="819"/>
      <c r="AC30" s="819"/>
      <c r="AD30" s="819"/>
      <c r="AE30" s="820"/>
      <c r="AF30" s="821">
        <v>1</v>
      </c>
      <c r="AG30" s="822"/>
      <c r="AH30" s="822"/>
      <c r="AI30" s="822"/>
      <c r="AJ30" s="823"/>
      <c r="AK30" s="890">
        <v>166</v>
      </c>
      <c r="AL30" s="891"/>
      <c r="AM30" s="891"/>
      <c r="AN30" s="891"/>
      <c r="AO30" s="891"/>
      <c r="AP30" s="891" t="s">
        <v>571</v>
      </c>
      <c r="AQ30" s="891"/>
      <c r="AR30" s="891"/>
      <c r="AS30" s="891"/>
      <c r="AT30" s="891"/>
      <c r="AU30" s="891" t="s">
        <v>571</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818</v>
      </c>
      <c r="R31" s="819"/>
      <c r="S31" s="819"/>
      <c r="T31" s="819"/>
      <c r="U31" s="819"/>
      <c r="V31" s="819">
        <v>696</v>
      </c>
      <c r="W31" s="819"/>
      <c r="X31" s="819"/>
      <c r="Y31" s="819"/>
      <c r="Z31" s="819"/>
      <c r="AA31" s="819">
        <v>125</v>
      </c>
      <c r="AB31" s="819"/>
      <c r="AC31" s="819"/>
      <c r="AD31" s="819"/>
      <c r="AE31" s="820"/>
      <c r="AF31" s="821">
        <v>314</v>
      </c>
      <c r="AG31" s="822"/>
      <c r="AH31" s="822"/>
      <c r="AI31" s="822"/>
      <c r="AJ31" s="823"/>
      <c r="AK31" s="890" t="s">
        <v>571</v>
      </c>
      <c r="AL31" s="891"/>
      <c r="AM31" s="891"/>
      <c r="AN31" s="891"/>
      <c r="AO31" s="891"/>
      <c r="AP31" s="891">
        <v>3601</v>
      </c>
      <c r="AQ31" s="891"/>
      <c r="AR31" s="891"/>
      <c r="AS31" s="891"/>
      <c r="AT31" s="891"/>
      <c r="AU31" s="891" t="s">
        <v>571</v>
      </c>
      <c r="AV31" s="891"/>
      <c r="AW31" s="891"/>
      <c r="AX31" s="891"/>
      <c r="AY31" s="891"/>
      <c r="AZ31" s="892" t="s">
        <v>571</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1375</v>
      </c>
      <c r="R32" s="819"/>
      <c r="S32" s="819"/>
      <c r="T32" s="819"/>
      <c r="U32" s="819"/>
      <c r="V32" s="819">
        <v>1343</v>
      </c>
      <c r="W32" s="819"/>
      <c r="X32" s="819"/>
      <c r="Y32" s="819"/>
      <c r="Z32" s="819"/>
      <c r="AA32" s="819">
        <v>31</v>
      </c>
      <c r="AB32" s="819"/>
      <c r="AC32" s="819"/>
      <c r="AD32" s="819"/>
      <c r="AE32" s="820"/>
      <c r="AF32" s="821">
        <v>31</v>
      </c>
      <c r="AG32" s="822"/>
      <c r="AH32" s="822"/>
      <c r="AI32" s="822"/>
      <c r="AJ32" s="823"/>
      <c r="AK32" s="890">
        <v>367</v>
      </c>
      <c r="AL32" s="891"/>
      <c r="AM32" s="891"/>
      <c r="AN32" s="891"/>
      <c r="AO32" s="891"/>
      <c r="AP32" s="891">
        <v>6873</v>
      </c>
      <c r="AQ32" s="891"/>
      <c r="AR32" s="891"/>
      <c r="AS32" s="891"/>
      <c r="AT32" s="891"/>
      <c r="AU32" s="891">
        <v>3609</v>
      </c>
      <c r="AV32" s="891"/>
      <c r="AW32" s="891"/>
      <c r="AX32" s="891"/>
      <c r="AY32" s="891"/>
      <c r="AZ32" s="892" t="s">
        <v>571</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t="s">
        <v>570</v>
      </c>
      <c r="R33" s="819"/>
      <c r="S33" s="819"/>
      <c r="T33" s="819"/>
      <c r="U33" s="819"/>
      <c r="V33" s="819" t="s">
        <v>570</v>
      </c>
      <c r="W33" s="819"/>
      <c r="X33" s="819"/>
      <c r="Y33" s="819"/>
      <c r="Z33" s="819"/>
      <c r="AA33" s="819" t="s">
        <v>570</v>
      </c>
      <c r="AB33" s="819"/>
      <c r="AC33" s="819"/>
      <c r="AD33" s="819"/>
      <c r="AE33" s="820"/>
      <c r="AF33" s="821" t="s">
        <v>123</v>
      </c>
      <c r="AG33" s="822"/>
      <c r="AH33" s="822"/>
      <c r="AI33" s="822"/>
      <c r="AJ33" s="823"/>
      <c r="AK33" s="890" t="s">
        <v>570</v>
      </c>
      <c r="AL33" s="891"/>
      <c r="AM33" s="891"/>
      <c r="AN33" s="891"/>
      <c r="AO33" s="891"/>
      <c r="AP33" s="891" t="s">
        <v>570</v>
      </c>
      <c r="AQ33" s="891"/>
      <c r="AR33" s="891"/>
      <c r="AS33" s="891"/>
      <c r="AT33" s="891"/>
      <c r="AU33" s="891" t="s">
        <v>570</v>
      </c>
      <c r="AV33" s="891"/>
      <c r="AW33" s="891"/>
      <c r="AX33" s="891"/>
      <c r="AY33" s="891"/>
      <c r="AZ33" s="892" t="s">
        <v>570</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659</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386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155</v>
      </c>
      <c r="R68" s="926"/>
      <c r="S68" s="926"/>
      <c r="T68" s="926"/>
      <c r="U68" s="926"/>
      <c r="V68" s="926">
        <v>148</v>
      </c>
      <c r="W68" s="926"/>
      <c r="X68" s="926"/>
      <c r="Y68" s="926"/>
      <c r="Z68" s="926"/>
      <c r="AA68" s="926">
        <v>8</v>
      </c>
      <c r="AB68" s="926"/>
      <c r="AC68" s="926"/>
      <c r="AD68" s="926"/>
      <c r="AE68" s="926"/>
      <c r="AF68" s="926">
        <v>8</v>
      </c>
      <c r="AG68" s="926"/>
      <c r="AH68" s="926"/>
      <c r="AI68" s="926"/>
      <c r="AJ68" s="926"/>
      <c r="AK68" s="926" t="s">
        <v>571</v>
      </c>
      <c r="AL68" s="926"/>
      <c r="AM68" s="926"/>
      <c r="AN68" s="926"/>
      <c r="AO68" s="926"/>
      <c r="AP68" s="926" t="s">
        <v>571</v>
      </c>
      <c r="AQ68" s="926"/>
      <c r="AR68" s="926"/>
      <c r="AS68" s="926"/>
      <c r="AT68" s="926"/>
      <c r="AU68" s="926" t="s">
        <v>571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1988</v>
      </c>
      <c r="R69" s="891"/>
      <c r="S69" s="891"/>
      <c r="T69" s="891"/>
      <c r="U69" s="891"/>
      <c r="V69" s="891">
        <v>1986</v>
      </c>
      <c r="W69" s="891"/>
      <c r="X69" s="891"/>
      <c r="Y69" s="891"/>
      <c r="Z69" s="891"/>
      <c r="AA69" s="891">
        <v>2</v>
      </c>
      <c r="AB69" s="891"/>
      <c r="AC69" s="891"/>
      <c r="AD69" s="891"/>
      <c r="AE69" s="891"/>
      <c r="AF69" s="891">
        <v>2</v>
      </c>
      <c r="AG69" s="891"/>
      <c r="AH69" s="891"/>
      <c r="AI69" s="891"/>
      <c r="AJ69" s="891"/>
      <c r="AK69" s="891" t="s">
        <v>571</v>
      </c>
      <c r="AL69" s="891"/>
      <c r="AM69" s="891"/>
      <c r="AN69" s="891"/>
      <c r="AO69" s="891"/>
      <c r="AP69" s="891">
        <v>2679</v>
      </c>
      <c r="AQ69" s="891"/>
      <c r="AR69" s="891"/>
      <c r="AS69" s="891"/>
      <c r="AT69" s="891"/>
      <c r="AU69" s="891" t="s">
        <v>571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574</v>
      </c>
      <c r="C70" s="934"/>
      <c r="D70" s="934"/>
      <c r="E70" s="934"/>
      <c r="F70" s="934"/>
      <c r="G70" s="934"/>
      <c r="H70" s="934"/>
      <c r="I70" s="934"/>
      <c r="J70" s="934"/>
      <c r="K70" s="934"/>
      <c r="L70" s="934"/>
      <c r="M70" s="934"/>
      <c r="N70" s="934"/>
      <c r="O70" s="934"/>
      <c r="P70" s="935"/>
      <c r="Q70" s="936">
        <v>43</v>
      </c>
      <c r="R70" s="891"/>
      <c r="S70" s="891"/>
      <c r="T70" s="891"/>
      <c r="U70" s="891"/>
      <c r="V70" s="891">
        <v>38</v>
      </c>
      <c r="W70" s="891"/>
      <c r="X70" s="891"/>
      <c r="Y70" s="891"/>
      <c r="Z70" s="891"/>
      <c r="AA70" s="891">
        <v>5</v>
      </c>
      <c r="AB70" s="891"/>
      <c r="AC70" s="891"/>
      <c r="AD70" s="891"/>
      <c r="AE70" s="891"/>
      <c r="AF70" s="891">
        <v>5</v>
      </c>
      <c r="AG70" s="891"/>
      <c r="AH70" s="891"/>
      <c r="AI70" s="891"/>
      <c r="AJ70" s="891"/>
      <c r="AK70" s="891" t="s">
        <v>571</v>
      </c>
      <c r="AL70" s="891"/>
      <c r="AM70" s="891"/>
      <c r="AN70" s="891"/>
      <c r="AO70" s="891"/>
      <c r="AP70" s="891" t="s">
        <v>571</v>
      </c>
      <c r="AQ70" s="891"/>
      <c r="AR70" s="891"/>
      <c r="AS70" s="891"/>
      <c r="AT70" s="891"/>
      <c r="AU70" s="891" t="s">
        <v>571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575</v>
      </c>
      <c r="C71" s="934"/>
      <c r="D71" s="934"/>
      <c r="E71" s="934"/>
      <c r="F71" s="934"/>
      <c r="G71" s="934"/>
      <c r="H71" s="934"/>
      <c r="I71" s="934"/>
      <c r="J71" s="934"/>
      <c r="K71" s="934"/>
      <c r="L71" s="934"/>
      <c r="M71" s="934"/>
      <c r="N71" s="934"/>
      <c r="O71" s="934"/>
      <c r="P71" s="935"/>
      <c r="Q71" s="936">
        <v>1928</v>
      </c>
      <c r="R71" s="891"/>
      <c r="S71" s="891"/>
      <c r="T71" s="891"/>
      <c r="U71" s="891"/>
      <c r="V71" s="891">
        <v>1901</v>
      </c>
      <c r="W71" s="891"/>
      <c r="X71" s="891"/>
      <c r="Y71" s="891"/>
      <c r="Z71" s="891"/>
      <c r="AA71" s="891">
        <v>27</v>
      </c>
      <c r="AB71" s="891"/>
      <c r="AC71" s="891"/>
      <c r="AD71" s="891"/>
      <c r="AE71" s="891"/>
      <c r="AF71" s="891">
        <v>27</v>
      </c>
      <c r="AG71" s="891"/>
      <c r="AH71" s="891"/>
      <c r="AI71" s="891"/>
      <c r="AJ71" s="891"/>
      <c r="AK71" s="891" t="s">
        <v>571</v>
      </c>
      <c r="AL71" s="891"/>
      <c r="AM71" s="891"/>
      <c r="AN71" s="891"/>
      <c r="AO71" s="891"/>
      <c r="AP71" s="891">
        <v>1623</v>
      </c>
      <c r="AQ71" s="891"/>
      <c r="AR71" s="891"/>
      <c r="AS71" s="891"/>
      <c r="AT71" s="891"/>
      <c r="AU71" s="891">
        <v>323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576</v>
      </c>
      <c r="C72" s="934"/>
      <c r="D72" s="934"/>
      <c r="E72" s="934"/>
      <c r="F72" s="934"/>
      <c r="G72" s="934"/>
      <c r="H72" s="934"/>
      <c r="I72" s="934"/>
      <c r="J72" s="934"/>
      <c r="K72" s="934"/>
      <c r="L72" s="934"/>
      <c r="M72" s="934"/>
      <c r="N72" s="934"/>
      <c r="O72" s="934"/>
      <c r="P72" s="935"/>
      <c r="Q72" s="936">
        <v>1538</v>
      </c>
      <c r="R72" s="891"/>
      <c r="S72" s="891"/>
      <c r="T72" s="891"/>
      <c r="U72" s="891"/>
      <c r="V72" s="891">
        <v>1527</v>
      </c>
      <c r="W72" s="891"/>
      <c r="X72" s="891"/>
      <c r="Y72" s="891"/>
      <c r="Z72" s="891"/>
      <c r="AA72" s="891">
        <v>11</v>
      </c>
      <c r="AB72" s="891"/>
      <c r="AC72" s="891"/>
      <c r="AD72" s="891"/>
      <c r="AE72" s="891"/>
      <c r="AF72" s="891">
        <v>11</v>
      </c>
      <c r="AG72" s="891"/>
      <c r="AH72" s="891"/>
      <c r="AI72" s="891"/>
      <c r="AJ72" s="891"/>
      <c r="AK72" s="891" t="s">
        <v>571</v>
      </c>
      <c r="AL72" s="891"/>
      <c r="AM72" s="891"/>
      <c r="AN72" s="891"/>
      <c r="AO72" s="891"/>
      <c r="AP72" s="891" t="s">
        <v>571</v>
      </c>
      <c r="AQ72" s="891"/>
      <c r="AR72" s="891"/>
      <c r="AS72" s="891"/>
      <c r="AT72" s="891"/>
      <c r="AU72" s="891" t="s">
        <v>571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577</v>
      </c>
      <c r="C73" s="934"/>
      <c r="D73" s="934"/>
      <c r="E73" s="934"/>
      <c r="F73" s="934"/>
      <c r="G73" s="934"/>
      <c r="H73" s="934"/>
      <c r="I73" s="934"/>
      <c r="J73" s="934"/>
      <c r="K73" s="934"/>
      <c r="L73" s="934"/>
      <c r="M73" s="934"/>
      <c r="N73" s="934"/>
      <c r="O73" s="934"/>
      <c r="P73" s="935"/>
      <c r="Q73" s="936">
        <v>695</v>
      </c>
      <c r="R73" s="891"/>
      <c r="S73" s="891"/>
      <c r="T73" s="891"/>
      <c r="U73" s="891"/>
      <c r="V73" s="891">
        <v>681</v>
      </c>
      <c r="W73" s="891"/>
      <c r="X73" s="891"/>
      <c r="Y73" s="891"/>
      <c r="Z73" s="891"/>
      <c r="AA73" s="891">
        <v>13</v>
      </c>
      <c r="AB73" s="891"/>
      <c r="AC73" s="891"/>
      <c r="AD73" s="891"/>
      <c r="AE73" s="891"/>
      <c r="AF73" s="891">
        <v>13</v>
      </c>
      <c r="AG73" s="891"/>
      <c r="AH73" s="891"/>
      <c r="AI73" s="891"/>
      <c r="AJ73" s="891"/>
      <c r="AK73" s="891" t="s">
        <v>571</v>
      </c>
      <c r="AL73" s="891"/>
      <c r="AM73" s="891"/>
      <c r="AN73" s="891"/>
      <c r="AO73" s="891"/>
      <c r="AP73" s="891" t="s">
        <v>571</v>
      </c>
      <c r="AQ73" s="891"/>
      <c r="AR73" s="891"/>
      <c r="AS73" s="891"/>
      <c r="AT73" s="891"/>
      <c r="AU73" s="891" t="s">
        <v>571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298</v>
      </c>
      <c r="AG109" s="955"/>
      <c r="AH109" s="955"/>
      <c r="AI109" s="955"/>
      <c r="AJ109" s="956"/>
      <c r="AK109" s="954" t="s">
        <v>297</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298</v>
      </c>
      <c r="BW109" s="955"/>
      <c r="BX109" s="955"/>
      <c r="BY109" s="955"/>
      <c r="BZ109" s="956"/>
      <c r="CA109" s="954" t="s">
        <v>297</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298</v>
      </c>
      <c r="DM109" s="955"/>
      <c r="DN109" s="955"/>
      <c r="DO109" s="955"/>
      <c r="DP109" s="956"/>
      <c r="DQ109" s="954" t="s">
        <v>297</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2361912</v>
      </c>
      <c r="AB110" s="962"/>
      <c r="AC110" s="962"/>
      <c r="AD110" s="962"/>
      <c r="AE110" s="963"/>
      <c r="AF110" s="964">
        <v>2285270</v>
      </c>
      <c r="AG110" s="962"/>
      <c r="AH110" s="962"/>
      <c r="AI110" s="962"/>
      <c r="AJ110" s="963"/>
      <c r="AK110" s="964">
        <v>2164858</v>
      </c>
      <c r="AL110" s="962"/>
      <c r="AM110" s="962"/>
      <c r="AN110" s="962"/>
      <c r="AO110" s="963"/>
      <c r="AP110" s="965">
        <v>20.8</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17583459</v>
      </c>
      <c r="BR110" s="997"/>
      <c r="BS110" s="997"/>
      <c r="BT110" s="997"/>
      <c r="BU110" s="997"/>
      <c r="BV110" s="997">
        <v>17364917</v>
      </c>
      <c r="BW110" s="997"/>
      <c r="BX110" s="997"/>
      <c r="BY110" s="997"/>
      <c r="BZ110" s="997"/>
      <c r="CA110" s="997">
        <v>16564838</v>
      </c>
      <c r="CB110" s="997"/>
      <c r="CC110" s="997"/>
      <c r="CD110" s="997"/>
      <c r="CE110" s="997"/>
      <c r="CF110" s="1011">
        <v>159.19999999999999</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123</v>
      </c>
      <c r="DM110" s="997"/>
      <c r="DN110" s="997"/>
      <c r="DO110" s="997"/>
      <c r="DP110" s="997"/>
      <c r="DQ110" s="997" t="s">
        <v>123</v>
      </c>
      <c r="DR110" s="997"/>
      <c r="DS110" s="997"/>
      <c r="DT110" s="997"/>
      <c r="DU110" s="997"/>
      <c r="DV110" s="998" t="s">
        <v>403</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441042</v>
      </c>
      <c r="BR111" s="990"/>
      <c r="BS111" s="990"/>
      <c r="BT111" s="990"/>
      <c r="BU111" s="990"/>
      <c r="BV111" s="990">
        <v>434179</v>
      </c>
      <c r="BW111" s="990"/>
      <c r="BX111" s="990"/>
      <c r="BY111" s="990"/>
      <c r="BZ111" s="990"/>
      <c r="CA111" s="990">
        <v>28296</v>
      </c>
      <c r="CB111" s="990"/>
      <c r="CC111" s="990"/>
      <c r="CD111" s="990"/>
      <c r="CE111" s="990"/>
      <c r="CF111" s="984">
        <v>0.3</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403</v>
      </c>
      <c r="DH111" s="990"/>
      <c r="DI111" s="990"/>
      <c r="DJ111" s="990"/>
      <c r="DK111" s="990"/>
      <c r="DL111" s="990" t="s">
        <v>403</v>
      </c>
      <c r="DM111" s="990"/>
      <c r="DN111" s="990"/>
      <c r="DO111" s="990"/>
      <c r="DP111" s="990"/>
      <c r="DQ111" s="990" t="s">
        <v>403</v>
      </c>
      <c r="DR111" s="990"/>
      <c r="DS111" s="990"/>
      <c r="DT111" s="990"/>
      <c r="DU111" s="990"/>
      <c r="DV111" s="991" t="s">
        <v>403</v>
      </c>
      <c r="DW111" s="991"/>
      <c r="DX111" s="991"/>
      <c r="DY111" s="991"/>
      <c r="DZ111" s="992"/>
    </row>
    <row r="112" spans="1:131" s="226" customFormat="1" ht="26.25" customHeight="1" x14ac:dyDescent="0.15">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123</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4146104</v>
      </c>
      <c r="BR112" s="990"/>
      <c r="BS112" s="990"/>
      <c r="BT112" s="990"/>
      <c r="BU112" s="990"/>
      <c r="BV112" s="990">
        <v>3868104</v>
      </c>
      <c r="BW112" s="990"/>
      <c r="BX112" s="990"/>
      <c r="BY112" s="990"/>
      <c r="BZ112" s="990"/>
      <c r="CA112" s="990">
        <v>3608508</v>
      </c>
      <c r="CB112" s="990"/>
      <c r="CC112" s="990"/>
      <c r="CD112" s="990"/>
      <c r="CE112" s="990"/>
      <c r="CF112" s="984">
        <v>34.700000000000003</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344387</v>
      </c>
      <c r="DH112" s="990"/>
      <c r="DI112" s="990"/>
      <c r="DJ112" s="990"/>
      <c r="DK112" s="990"/>
      <c r="DL112" s="990">
        <v>344268</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390020</v>
      </c>
      <c r="AB113" s="1004"/>
      <c r="AC113" s="1004"/>
      <c r="AD113" s="1004"/>
      <c r="AE113" s="1005"/>
      <c r="AF113" s="1006">
        <v>359848</v>
      </c>
      <c r="AG113" s="1004"/>
      <c r="AH113" s="1004"/>
      <c r="AI113" s="1004"/>
      <c r="AJ113" s="1005"/>
      <c r="AK113" s="1006">
        <v>348376</v>
      </c>
      <c r="AL113" s="1004"/>
      <c r="AM113" s="1004"/>
      <c r="AN113" s="1004"/>
      <c r="AO113" s="1005"/>
      <c r="AP113" s="1007">
        <v>3.3</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471201</v>
      </c>
      <c r="BR113" s="990"/>
      <c r="BS113" s="990"/>
      <c r="BT113" s="990"/>
      <c r="BU113" s="990"/>
      <c r="BV113" s="990">
        <v>377760</v>
      </c>
      <c r="BW113" s="990"/>
      <c r="BX113" s="990"/>
      <c r="BY113" s="990"/>
      <c r="BZ113" s="990"/>
      <c r="CA113" s="990">
        <v>322625</v>
      </c>
      <c r="CB113" s="990"/>
      <c r="CC113" s="990"/>
      <c r="CD113" s="990"/>
      <c r="CE113" s="990"/>
      <c r="CF113" s="984">
        <v>3.1</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164145</v>
      </c>
      <c r="AB114" s="1029"/>
      <c r="AC114" s="1029"/>
      <c r="AD114" s="1029"/>
      <c r="AE114" s="1030"/>
      <c r="AF114" s="1031">
        <v>158832</v>
      </c>
      <c r="AG114" s="1029"/>
      <c r="AH114" s="1029"/>
      <c r="AI114" s="1029"/>
      <c r="AJ114" s="1030"/>
      <c r="AK114" s="1031">
        <v>132361</v>
      </c>
      <c r="AL114" s="1029"/>
      <c r="AM114" s="1029"/>
      <c r="AN114" s="1029"/>
      <c r="AO114" s="1030"/>
      <c r="AP114" s="1032">
        <v>1.3</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2602137</v>
      </c>
      <c r="BR114" s="990"/>
      <c r="BS114" s="990"/>
      <c r="BT114" s="990"/>
      <c r="BU114" s="990"/>
      <c r="BV114" s="990">
        <v>2602739</v>
      </c>
      <c r="BW114" s="990"/>
      <c r="BX114" s="990"/>
      <c r="BY114" s="990"/>
      <c r="BZ114" s="990"/>
      <c r="CA114" s="990">
        <v>2684624</v>
      </c>
      <c r="CB114" s="990"/>
      <c r="CC114" s="990"/>
      <c r="CD114" s="990"/>
      <c r="CE114" s="990"/>
      <c r="CF114" s="984">
        <v>25.8</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66663</v>
      </c>
      <c r="AB115" s="1004"/>
      <c r="AC115" s="1004"/>
      <c r="AD115" s="1004"/>
      <c r="AE115" s="1005"/>
      <c r="AF115" s="1006">
        <v>72494</v>
      </c>
      <c r="AG115" s="1004"/>
      <c r="AH115" s="1004"/>
      <c r="AI115" s="1004"/>
      <c r="AJ115" s="1005"/>
      <c r="AK115" s="1006">
        <v>53148</v>
      </c>
      <c r="AL115" s="1004"/>
      <c r="AM115" s="1004"/>
      <c r="AN115" s="1004"/>
      <c r="AO115" s="1005"/>
      <c r="AP115" s="1007">
        <v>0.5</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123</v>
      </c>
      <c r="BW115" s="990"/>
      <c r="BX115" s="990"/>
      <c r="BY115" s="990"/>
      <c r="BZ115" s="990"/>
      <c r="CA115" s="990" t="s">
        <v>123</v>
      </c>
      <c r="CB115" s="990"/>
      <c r="CC115" s="990"/>
      <c r="CD115" s="990"/>
      <c r="CE115" s="990"/>
      <c r="CF115" s="984" t="s">
        <v>403</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59386</v>
      </c>
      <c r="DH115" s="1029"/>
      <c r="DI115" s="1029"/>
      <c r="DJ115" s="1029"/>
      <c r="DK115" s="1030"/>
      <c r="DL115" s="1031">
        <v>59386</v>
      </c>
      <c r="DM115" s="1029"/>
      <c r="DN115" s="1029"/>
      <c r="DO115" s="1029"/>
      <c r="DP115" s="1030"/>
      <c r="DQ115" s="1031" t="s">
        <v>403</v>
      </c>
      <c r="DR115" s="1029"/>
      <c r="DS115" s="1029"/>
      <c r="DT115" s="1029"/>
      <c r="DU115" s="1030"/>
      <c r="DV115" s="1032" t="s">
        <v>123</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123</v>
      </c>
      <c r="AB116" s="1029"/>
      <c r="AC116" s="1029"/>
      <c r="AD116" s="1029"/>
      <c r="AE116" s="1030"/>
      <c r="AF116" s="1031" t="s">
        <v>123</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2101</v>
      </c>
      <c r="DH116" s="1029"/>
      <c r="DI116" s="1029"/>
      <c r="DJ116" s="1029"/>
      <c r="DK116" s="1030"/>
      <c r="DL116" s="1031" t="s">
        <v>123</v>
      </c>
      <c r="DM116" s="1029"/>
      <c r="DN116" s="1029"/>
      <c r="DO116" s="1029"/>
      <c r="DP116" s="1030"/>
      <c r="DQ116" s="1031" t="s">
        <v>123</v>
      </c>
      <c r="DR116" s="1029"/>
      <c r="DS116" s="1029"/>
      <c r="DT116" s="1029"/>
      <c r="DU116" s="1030"/>
      <c r="DV116" s="1032" t="s">
        <v>403</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2982740</v>
      </c>
      <c r="AB117" s="1047"/>
      <c r="AC117" s="1047"/>
      <c r="AD117" s="1047"/>
      <c r="AE117" s="1048"/>
      <c r="AF117" s="1049">
        <v>2876444</v>
      </c>
      <c r="AG117" s="1047"/>
      <c r="AH117" s="1047"/>
      <c r="AI117" s="1047"/>
      <c r="AJ117" s="1048"/>
      <c r="AK117" s="1049">
        <v>2698743</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449</v>
      </c>
      <c r="BR117" s="990"/>
      <c r="BS117" s="990"/>
      <c r="BT117" s="990"/>
      <c r="BU117" s="990"/>
      <c r="BV117" s="990" t="s">
        <v>449</v>
      </c>
      <c r="BW117" s="990"/>
      <c r="BX117" s="990"/>
      <c r="BY117" s="990"/>
      <c r="BZ117" s="990"/>
      <c r="CA117" s="990" t="s">
        <v>449</v>
      </c>
      <c r="CB117" s="990"/>
      <c r="CC117" s="990"/>
      <c r="CD117" s="990"/>
      <c r="CE117" s="990"/>
      <c r="CF117" s="984" t="s">
        <v>378</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378</v>
      </c>
      <c r="DM117" s="1029"/>
      <c r="DN117" s="1029"/>
      <c r="DO117" s="1029"/>
      <c r="DP117" s="1030"/>
      <c r="DQ117" s="1031" t="s">
        <v>451</v>
      </c>
      <c r="DR117" s="1029"/>
      <c r="DS117" s="1029"/>
      <c r="DT117" s="1029"/>
      <c r="DU117" s="1030"/>
      <c r="DV117" s="1032" t="s">
        <v>451</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298</v>
      </c>
      <c r="AG118" s="955"/>
      <c r="AH118" s="955"/>
      <c r="AI118" s="955"/>
      <c r="AJ118" s="956"/>
      <c r="AK118" s="954" t="s">
        <v>297</v>
      </c>
      <c r="AL118" s="955"/>
      <c r="AM118" s="955"/>
      <c r="AN118" s="955"/>
      <c r="AO118" s="956"/>
      <c r="AP118" s="1041" t="s">
        <v>422</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378</v>
      </c>
      <c r="BR118" s="1068"/>
      <c r="BS118" s="1068"/>
      <c r="BT118" s="1068"/>
      <c r="BU118" s="1068"/>
      <c r="BV118" s="1068" t="s">
        <v>451</v>
      </c>
      <c r="BW118" s="1068"/>
      <c r="BX118" s="1068"/>
      <c r="BY118" s="1068"/>
      <c r="BZ118" s="1068"/>
      <c r="CA118" s="1068" t="s">
        <v>378</v>
      </c>
      <c r="CB118" s="1068"/>
      <c r="CC118" s="1068"/>
      <c r="CD118" s="1068"/>
      <c r="CE118" s="1068"/>
      <c r="CF118" s="984" t="s">
        <v>378</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449</v>
      </c>
      <c r="DH118" s="1029"/>
      <c r="DI118" s="1029"/>
      <c r="DJ118" s="1029"/>
      <c r="DK118" s="1030"/>
      <c r="DL118" s="1031" t="s">
        <v>451</v>
      </c>
      <c r="DM118" s="1029"/>
      <c r="DN118" s="1029"/>
      <c r="DO118" s="1029"/>
      <c r="DP118" s="1030"/>
      <c r="DQ118" s="1031" t="s">
        <v>123</v>
      </c>
      <c r="DR118" s="1029"/>
      <c r="DS118" s="1029"/>
      <c r="DT118" s="1029"/>
      <c r="DU118" s="1030"/>
      <c r="DV118" s="1032" t="s">
        <v>451</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378</v>
      </c>
      <c r="AG119" s="962"/>
      <c r="AH119" s="962"/>
      <c r="AI119" s="962"/>
      <c r="AJ119" s="963"/>
      <c r="AK119" s="964" t="s">
        <v>451</v>
      </c>
      <c r="AL119" s="962"/>
      <c r="AM119" s="962"/>
      <c r="AN119" s="962"/>
      <c r="AO119" s="963"/>
      <c r="AP119" s="965" t="s">
        <v>451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454</v>
      </c>
      <c r="BP119" s="1076"/>
      <c r="BQ119" s="1067">
        <v>25243943</v>
      </c>
      <c r="BR119" s="1068"/>
      <c r="BS119" s="1068"/>
      <c r="BT119" s="1068"/>
      <c r="BU119" s="1068"/>
      <c r="BV119" s="1068">
        <v>24647699</v>
      </c>
      <c r="BW119" s="1068"/>
      <c r="BX119" s="1068"/>
      <c r="BY119" s="1068"/>
      <c r="BZ119" s="1068"/>
      <c r="CA119" s="1068">
        <v>23208891</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35168</v>
      </c>
      <c r="DH119" s="1054"/>
      <c r="DI119" s="1054"/>
      <c r="DJ119" s="1054"/>
      <c r="DK119" s="1055"/>
      <c r="DL119" s="1053">
        <v>30525</v>
      </c>
      <c r="DM119" s="1054"/>
      <c r="DN119" s="1054"/>
      <c r="DO119" s="1054"/>
      <c r="DP119" s="1055"/>
      <c r="DQ119" s="1053">
        <v>28296</v>
      </c>
      <c r="DR119" s="1054"/>
      <c r="DS119" s="1054"/>
      <c r="DT119" s="1054"/>
      <c r="DU119" s="1055"/>
      <c r="DV119" s="1056">
        <v>0.3</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449</v>
      </c>
      <c r="AL120" s="1029"/>
      <c r="AM120" s="1029"/>
      <c r="AN120" s="1029"/>
      <c r="AO120" s="1030"/>
      <c r="AP120" s="1032" t="s">
        <v>378</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10670472</v>
      </c>
      <c r="BR120" s="997"/>
      <c r="BS120" s="997"/>
      <c r="BT120" s="997"/>
      <c r="BU120" s="997"/>
      <c r="BV120" s="997">
        <v>10404152</v>
      </c>
      <c r="BW120" s="997"/>
      <c r="BX120" s="997"/>
      <c r="BY120" s="997"/>
      <c r="BZ120" s="997"/>
      <c r="CA120" s="997">
        <v>11067515</v>
      </c>
      <c r="CB120" s="997"/>
      <c r="CC120" s="997"/>
      <c r="CD120" s="997"/>
      <c r="CE120" s="997"/>
      <c r="CF120" s="1011">
        <v>106.3</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4146104</v>
      </c>
      <c r="DH120" s="997"/>
      <c r="DI120" s="997"/>
      <c r="DJ120" s="997"/>
      <c r="DK120" s="997"/>
      <c r="DL120" s="997">
        <v>3868104</v>
      </c>
      <c r="DM120" s="997"/>
      <c r="DN120" s="997"/>
      <c r="DO120" s="997"/>
      <c r="DP120" s="997"/>
      <c r="DQ120" s="997">
        <v>3608508</v>
      </c>
      <c r="DR120" s="997"/>
      <c r="DS120" s="997"/>
      <c r="DT120" s="997"/>
      <c r="DU120" s="997"/>
      <c r="DV120" s="998">
        <v>34.700000000000003</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378</v>
      </c>
      <c r="AB121" s="1029"/>
      <c r="AC121" s="1029"/>
      <c r="AD121" s="1029"/>
      <c r="AE121" s="1030"/>
      <c r="AF121" s="1031" t="s">
        <v>378</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1967648</v>
      </c>
      <c r="BR121" s="990"/>
      <c r="BS121" s="990"/>
      <c r="BT121" s="990"/>
      <c r="BU121" s="990"/>
      <c r="BV121" s="990">
        <v>1769145</v>
      </c>
      <c r="BW121" s="990"/>
      <c r="BX121" s="990"/>
      <c r="BY121" s="990"/>
      <c r="BZ121" s="990"/>
      <c r="CA121" s="990">
        <v>1603580</v>
      </c>
      <c r="CB121" s="990"/>
      <c r="CC121" s="990"/>
      <c r="CD121" s="990"/>
      <c r="CE121" s="990"/>
      <c r="CF121" s="984">
        <v>15.4</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t="s">
        <v>123</v>
      </c>
      <c r="DH121" s="990"/>
      <c r="DI121" s="990"/>
      <c r="DJ121" s="990"/>
      <c r="DK121" s="990"/>
      <c r="DL121" s="990" t="s">
        <v>123</v>
      </c>
      <c r="DM121" s="990"/>
      <c r="DN121" s="990"/>
      <c r="DO121" s="990"/>
      <c r="DP121" s="990"/>
      <c r="DQ121" s="990" t="s">
        <v>378</v>
      </c>
      <c r="DR121" s="990"/>
      <c r="DS121" s="990"/>
      <c r="DT121" s="990"/>
      <c r="DU121" s="990"/>
      <c r="DV121" s="991" t="s">
        <v>123</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378</v>
      </c>
      <c r="AB122" s="1029"/>
      <c r="AC122" s="1029"/>
      <c r="AD122" s="1029"/>
      <c r="AE122" s="1030"/>
      <c r="AF122" s="1031" t="s">
        <v>123</v>
      </c>
      <c r="AG122" s="1029"/>
      <c r="AH122" s="1029"/>
      <c r="AI122" s="1029"/>
      <c r="AJ122" s="1030"/>
      <c r="AK122" s="1031" t="s">
        <v>378</v>
      </c>
      <c r="AL122" s="1029"/>
      <c r="AM122" s="1029"/>
      <c r="AN122" s="1029"/>
      <c r="AO122" s="1030"/>
      <c r="AP122" s="1032" t="s">
        <v>123</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18778244</v>
      </c>
      <c r="BR122" s="1068"/>
      <c r="BS122" s="1068"/>
      <c r="BT122" s="1068"/>
      <c r="BU122" s="1068"/>
      <c r="BV122" s="1068">
        <v>18200689</v>
      </c>
      <c r="BW122" s="1068"/>
      <c r="BX122" s="1068"/>
      <c r="BY122" s="1068"/>
      <c r="BZ122" s="1068"/>
      <c r="CA122" s="1068">
        <v>17597840</v>
      </c>
      <c r="CB122" s="1068"/>
      <c r="CC122" s="1068"/>
      <c r="CD122" s="1068"/>
      <c r="CE122" s="1068"/>
      <c r="CF122" s="1088">
        <v>169.1</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451</v>
      </c>
      <c r="DH122" s="990"/>
      <c r="DI122" s="990"/>
      <c r="DJ122" s="990"/>
      <c r="DK122" s="990"/>
      <c r="DL122" s="990" t="s">
        <v>451</v>
      </c>
      <c r="DM122" s="990"/>
      <c r="DN122" s="990"/>
      <c r="DO122" s="990"/>
      <c r="DP122" s="990"/>
      <c r="DQ122" s="990" t="s">
        <v>123</v>
      </c>
      <c r="DR122" s="990"/>
      <c r="DS122" s="990"/>
      <c r="DT122" s="990"/>
      <c r="DU122" s="990"/>
      <c r="DV122" s="991" t="s">
        <v>123</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5587</v>
      </c>
      <c r="AB123" s="1029"/>
      <c r="AC123" s="1029"/>
      <c r="AD123" s="1029"/>
      <c r="AE123" s="1030"/>
      <c r="AF123" s="1031">
        <v>2133</v>
      </c>
      <c r="AG123" s="1029"/>
      <c r="AH123" s="1029"/>
      <c r="AI123" s="1029"/>
      <c r="AJ123" s="1030"/>
      <c r="AK123" s="1031" t="s">
        <v>123</v>
      </c>
      <c r="AL123" s="1029"/>
      <c r="AM123" s="1029"/>
      <c r="AN123" s="1029"/>
      <c r="AO123" s="1030"/>
      <c r="AP123" s="1032" t="s">
        <v>123</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465</v>
      </c>
      <c r="BP123" s="1076"/>
      <c r="BQ123" s="1135">
        <v>31416364</v>
      </c>
      <c r="BR123" s="1136"/>
      <c r="BS123" s="1136"/>
      <c r="BT123" s="1136"/>
      <c r="BU123" s="1136"/>
      <c r="BV123" s="1136">
        <v>30373986</v>
      </c>
      <c r="BW123" s="1136"/>
      <c r="BX123" s="1136"/>
      <c r="BY123" s="1136"/>
      <c r="BZ123" s="1136"/>
      <c r="CA123" s="1136">
        <v>30268935</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449</v>
      </c>
      <c r="DH123" s="1029"/>
      <c r="DI123" s="1029"/>
      <c r="DJ123" s="1029"/>
      <c r="DK123" s="1030"/>
      <c r="DL123" s="1031" t="s">
        <v>378</v>
      </c>
      <c r="DM123" s="1029"/>
      <c r="DN123" s="1029"/>
      <c r="DO123" s="1029"/>
      <c r="DP123" s="1030"/>
      <c r="DQ123" s="1031" t="s">
        <v>123</v>
      </c>
      <c r="DR123" s="1029"/>
      <c r="DS123" s="1029"/>
      <c r="DT123" s="1029"/>
      <c r="DU123" s="1030"/>
      <c r="DV123" s="1032" t="s">
        <v>378</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378</v>
      </c>
      <c r="AB124" s="1029"/>
      <c r="AC124" s="1029"/>
      <c r="AD124" s="1029"/>
      <c r="AE124" s="1030"/>
      <c r="AF124" s="1031" t="s">
        <v>123</v>
      </c>
      <c r="AG124" s="1029"/>
      <c r="AH124" s="1029"/>
      <c r="AI124" s="1029"/>
      <c r="AJ124" s="1030"/>
      <c r="AK124" s="1031" t="s">
        <v>451</v>
      </c>
      <c r="AL124" s="1029"/>
      <c r="AM124" s="1029"/>
      <c r="AN124" s="1029"/>
      <c r="AO124" s="1030"/>
      <c r="AP124" s="1032" t="s">
        <v>449</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123</v>
      </c>
      <c r="BR124" s="1098"/>
      <c r="BS124" s="1098"/>
      <c r="BT124" s="1098"/>
      <c r="BU124" s="1098"/>
      <c r="BV124" s="1098" t="s">
        <v>123</v>
      </c>
      <c r="BW124" s="1098"/>
      <c r="BX124" s="1098"/>
      <c r="BY124" s="1098"/>
      <c r="BZ124" s="1098"/>
      <c r="CA124" s="1098" t="s">
        <v>123</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378</v>
      </c>
      <c r="DH124" s="1054"/>
      <c r="DI124" s="1054"/>
      <c r="DJ124" s="1054"/>
      <c r="DK124" s="1055"/>
      <c r="DL124" s="1053" t="s">
        <v>378</v>
      </c>
      <c r="DM124" s="1054"/>
      <c r="DN124" s="1054"/>
      <c r="DO124" s="1054"/>
      <c r="DP124" s="1055"/>
      <c r="DQ124" s="1053" t="s">
        <v>378</v>
      </c>
      <c r="DR124" s="1054"/>
      <c r="DS124" s="1054"/>
      <c r="DT124" s="1054"/>
      <c r="DU124" s="1055"/>
      <c r="DV124" s="1056" t="s">
        <v>378</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451</v>
      </c>
      <c r="AB125" s="1029"/>
      <c r="AC125" s="1029"/>
      <c r="AD125" s="1029"/>
      <c r="AE125" s="1030"/>
      <c r="AF125" s="1031" t="s">
        <v>378</v>
      </c>
      <c r="AG125" s="1029"/>
      <c r="AH125" s="1029"/>
      <c r="AI125" s="1029"/>
      <c r="AJ125" s="1030"/>
      <c r="AK125" s="1031" t="s">
        <v>449</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378</v>
      </c>
      <c r="DH125" s="997"/>
      <c r="DI125" s="997"/>
      <c r="DJ125" s="997"/>
      <c r="DK125" s="997"/>
      <c r="DL125" s="997" t="s">
        <v>378</v>
      </c>
      <c r="DM125" s="997"/>
      <c r="DN125" s="997"/>
      <c r="DO125" s="997"/>
      <c r="DP125" s="997"/>
      <c r="DQ125" s="997" t="s">
        <v>451</v>
      </c>
      <c r="DR125" s="997"/>
      <c r="DS125" s="997"/>
      <c r="DT125" s="997"/>
      <c r="DU125" s="997"/>
      <c r="DV125" s="998" t="s">
        <v>123</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58165</v>
      </c>
      <c r="AB126" s="1029"/>
      <c r="AC126" s="1029"/>
      <c r="AD126" s="1029"/>
      <c r="AE126" s="1030"/>
      <c r="AF126" s="1031">
        <v>66005</v>
      </c>
      <c r="AG126" s="1029"/>
      <c r="AH126" s="1029"/>
      <c r="AI126" s="1029"/>
      <c r="AJ126" s="1030"/>
      <c r="AK126" s="1031">
        <v>48427</v>
      </c>
      <c r="AL126" s="1029"/>
      <c r="AM126" s="1029"/>
      <c r="AN126" s="1029"/>
      <c r="AO126" s="1030"/>
      <c r="AP126" s="1032">
        <v>0.5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378</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2911</v>
      </c>
      <c r="AB127" s="1029"/>
      <c r="AC127" s="1029"/>
      <c r="AD127" s="1029"/>
      <c r="AE127" s="1030"/>
      <c r="AF127" s="1031">
        <v>4356</v>
      </c>
      <c r="AG127" s="1029"/>
      <c r="AH127" s="1029"/>
      <c r="AI127" s="1029"/>
      <c r="AJ127" s="1030"/>
      <c r="AK127" s="1031">
        <v>4721</v>
      </c>
      <c r="AL127" s="1029"/>
      <c r="AM127" s="1029"/>
      <c r="AN127" s="1029"/>
      <c r="AO127" s="1030"/>
      <c r="AP127" s="1032">
        <v>0</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451</v>
      </c>
      <c r="DM127" s="990"/>
      <c r="DN127" s="990"/>
      <c r="DO127" s="990"/>
      <c r="DP127" s="990"/>
      <c r="DQ127" s="990" t="s">
        <v>451</v>
      </c>
      <c r="DR127" s="990"/>
      <c r="DS127" s="990"/>
      <c r="DT127" s="990"/>
      <c r="DU127" s="990"/>
      <c r="DV127" s="991" t="s">
        <v>451</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153238</v>
      </c>
      <c r="AB128" s="1118"/>
      <c r="AC128" s="1118"/>
      <c r="AD128" s="1118"/>
      <c r="AE128" s="1119"/>
      <c r="AF128" s="1120">
        <v>158986</v>
      </c>
      <c r="AG128" s="1118"/>
      <c r="AH128" s="1118"/>
      <c r="AI128" s="1118"/>
      <c r="AJ128" s="1119"/>
      <c r="AK128" s="1120">
        <v>152389</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123</v>
      </c>
      <c r="BG128" s="1125"/>
      <c r="BH128" s="1125"/>
      <c r="BI128" s="1125"/>
      <c r="BJ128" s="1125"/>
      <c r="BK128" s="1125"/>
      <c r="BL128" s="1126"/>
      <c r="BM128" s="1124">
        <v>13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378</v>
      </c>
      <c r="DM128" s="1110"/>
      <c r="DN128" s="1110"/>
      <c r="DO128" s="1110"/>
      <c r="DP128" s="1110"/>
      <c r="DQ128" s="1110" t="s">
        <v>451</v>
      </c>
      <c r="DR128" s="1110"/>
      <c r="DS128" s="1110"/>
      <c r="DT128" s="1110"/>
      <c r="DU128" s="1110"/>
      <c r="DV128" s="1111" t="s">
        <v>123</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12714551</v>
      </c>
      <c r="AB129" s="1029"/>
      <c r="AC129" s="1029"/>
      <c r="AD129" s="1029"/>
      <c r="AE129" s="1030"/>
      <c r="AF129" s="1031">
        <v>12551189</v>
      </c>
      <c r="AG129" s="1029"/>
      <c r="AH129" s="1029"/>
      <c r="AI129" s="1029"/>
      <c r="AJ129" s="1030"/>
      <c r="AK129" s="1031">
        <v>12514947</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378</v>
      </c>
      <c r="BG129" s="1139"/>
      <c r="BH129" s="1139"/>
      <c r="BI129" s="1139"/>
      <c r="BJ129" s="1139"/>
      <c r="BK129" s="1139"/>
      <c r="BL129" s="1140"/>
      <c r="BM129" s="1138">
        <v>18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2150873</v>
      </c>
      <c r="AB130" s="1029"/>
      <c r="AC130" s="1029"/>
      <c r="AD130" s="1029"/>
      <c r="AE130" s="1030"/>
      <c r="AF130" s="1031">
        <v>2151358</v>
      </c>
      <c r="AG130" s="1029"/>
      <c r="AH130" s="1029"/>
      <c r="AI130" s="1029"/>
      <c r="AJ130" s="1030"/>
      <c r="AK130" s="1031">
        <v>2107580</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5.3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10563678</v>
      </c>
      <c r="AB131" s="1054"/>
      <c r="AC131" s="1054"/>
      <c r="AD131" s="1054"/>
      <c r="AE131" s="1055"/>
      <c r="AF131" s="1053">
        <v>10399831</v>
      </c>
      <c r="AG131" s="1054"/>
      <c r="AH131" s="1054"/>
      <c r="AI131" s="1054"/>
      <c r="AJ131" s="1055"/>
      <c r="AK131" s="1053">
        <v>10407367</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t="s">
        <v>123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6.4241734739999998</v>
      </c>
      <c r="AB132" s="1170"/>
      <c r="AC132" s="1170"/>
      <c r="AD132" s="1170"/>
      <c r="AE132" s="1171"/>
      <c r="AF132" s="1172">
        <v>5.4433576849999996</v>
      </c>
      <c r="AG132" s="1170"/>
      <c r="AH132" s="1170"/>
      <c r="AI132" s="1170"/>
      <c r="AJ132" s="1171"/>
      <c r="AK132" s="1172">
        <v>4.2159943049999997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6.7</v>
      </c>
      <c r="AB133" s="1153"/>
      <c r="AC133" s="1153"/>
      <c r="AD133" s="1153"/>
      <c r="AE133" s="1154"/>
      <c r="AF133" s="1152">
        <v>5.8</v>
      </c>
      <c r="AG133" s="1153"/>
      <c r="AH133" s="1153"/>
      <c r="AI133" s="1153"/>
      <c r="AJ133" s="1154"/>
      <c r="AK133" s="1152">
        <v>5.3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sheetData>
  <sheetProtection algorithmName="SHA-512" hashValue="yrrfVNby4AaVtt1g97E61sPUPHZQ/XIfFoGvE83XORGJyr6kk0h7FCjduRh2ibryo9TPveX18+lepD1HQ7Nllw==" saltValue="DlRbnBvkBh2zSsq3TEHH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sheetData>
  <sheetProtection algorithmName="SHA-512" hashValue="KHuuXu+oW1vuunNbBQ2Q++jdtv8mrb/VohBAi3RInq32SfMjkWfhZ0sVE4D/hku3ec3bCd9NGPBRGOSjBYn/+g==" saltValue="5mkTL1cl9T8fAyFMoGZYkw=="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W7f/3f+Me5yjoc/+444yjBi+z63EWs89211CWNK6oosnvA0IzGuhVapvlHBhmBsCrGw99sDO+ortUK1BWGUg==" saltValue="RA9/VQfV7YK0WjsPPEb9C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1942668</v>
      </c>
      <c r="AP9" s="292">
        <v>41484</v>
      </c>
      <c r="AQ9" s="293">
        <v>89546</v>
      </c>
      <c r="AR9" s="294">
        <v>-53.7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204094</v>
      </c>
      <c r="AP10" s="295">
        <v>4358</v>
      </c>
      <c r="AQ10" s="296">
        <v>7518</v>
      </c>
      <c r="AR10" s="297">
        <v>-42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664044</v>
      </c>
      <c r="AP11" s="295">
        <v>14180</v>
      </c>
      <c r="AQ11" s="296">
        <v>9181</v>
      </c>
      <c r="AR11" s="297">
        <v>54.4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1021</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v>11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46033</v>
      </c>
      <c r="AP14" s="295">
        <v>983</v>
      </c>
      <c r="AQ14" s="296">
        <v>4082</v>
      </c>
      <c r="AR14" s="297">
        <v>-75.900000000000006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5453</v>
      </c>
      <c r="AP15" s="295">
        <v>116</v>
      </c>
      <c r="AQ15" s="296">
        <v>2228</v>
      </c>
      <c r="AR15" s="297">
        <v>-94.8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-143330</v>
      </c>
      <c r="AP16" s="295">
        <v>-3061</v>
      </c>
      <c r="AQ16" s="296">
        <v>-8980</v>
      </c>
      <c r="AR16" s="297">
        <v>-65.900000000000006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2718962</v>
      </c>
      <c r="AP17" s="295">
        <v>58062</v>
      </c>
      <c r="AQ17" s="296">
        <v>104606</v>
      </c>
      <c r="AR17" s="297">
        <v>-44.5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4.63</v>
      </c>
      <c r="AP21" s="308">
        <v>10.09</v>
      </c>
      <c r="AQ21" s="309">
        <v>-5.46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97.1</v>
      </c>
      <c r="AP22" s="313">
        <v>97.8</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2164858</v>
      </c>
      <c r="AP32" s="322">
        <v>46229</v>
      </c>
      <c r="AQ32" s="323">
        <v>67805</v>
      </c>
      <c r="AR32" s="324">
        <v>-31.8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504</v>
      </c>
      <c r="AP34" s="322" t="s">
        <v>504</v>
      </c>
      <c r="AQ34" s="323">
        <v>11</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348376</v>
      </c>
      <c r="AP35" s="322">
        <v>7439</v>
      </c>
      <c r="AQ35" s="323">
        <v>18110</v>
      </c>
      <c r="AR35" s="324">
        <v>-58.9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132361</v>
      </c>
      <c r="AP36" s="322">
        <v>2826</v>
      </c>
      <c r="AQ36" s="323">
        <v>2781</v>
      </c>
      <c r="AR36" s="324">
        <v>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53148</v>
      </c>
      <c r="AP37" s="322">
        <v>1135</v>
      </c>
      <c r="AQ37" s="323">
        <v>1073</v>
      </c>
      <c r="AR37" s="324">
        <v>5.8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504</v>
      </c>
      <c r="AP38" s="325" t="s">
        <v>504</v>
      </c>
      <c r="AQ38" s="326">
        <v>5</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-152389</v>
      </c>
      <c r="AP39" s="322">
        <v>-3254</v>
      </c>
      <c r="AQ39" s="323">
        <v>-3858</v>
      </c>
      <c r="AR39" s="324">
        <v>-15.7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-2107580</v>
      </c>
      <c r="AP40" s="322">
        <v>-45006</v>
      </c>
      <c r="AQ40" s="323">
        <v>-59194</v>
      </c>
      <c r="AR40" s="324">
        <v>-24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438774</v>
      </c>
      <c r="AP41" s="322">
        <v>9370</v>
      </c>
      <c r="AQ41" s="323">
        <v>26732</v>
      </c>
      <c r="AR41" s="324">
        <v>-64.900000000000006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4425875</v>
      </c>
      <c r="AN51" s="344">
        <v>91589</v>
      </c>
      <c r="AO51" s="345">
        <v>20</v>
      </c>
      <c r="AP51" s="346">
        <v>90961</v>
      </c>
      <c r="AQ51" s="347">
        <v>20.100000000000001</v>
      </c>
      <c r="AR51" s="348">
        <v>-0.1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961269</v>
      </c>
      <c r="AN52" s="352">
        <v>19893</v>
      </c>
      <c r="AO52" s="353">
        <v>23.1</v>
      </c>
      <c r="AP52" s="354">
        <v>37720</v>
      </c>
      <c r="AQ52" s="355">
        <v>7.1</v>
      </c>
      <c r="AR52" s="356">
        <v>16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4270936</v>
      </c>
      <c r="AN53" s="344">
        <v>89039</v>
      </c>
      <c r="AO53" s="345">
        <v>-2.8</v>
      </c>
      <c r="AP53" s="346">
        <v>106614</v>
      </c>
      <c r="AQ53" s="347">
        <v>17.2</v>
      </c>
      <c r="AR53" s="348">
        <v>-20</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1137148</v>
      </c>
      <c r="AN54" s="352">
        <v>23707</v>
      </c>
      <c r="AO54" s="353">
        <v>19.2</v>
      </c>
      <c r="AP54" s="354">
        <v>45545</v>
      </c>
      <c r="AQ54" s="355">
        <v>20.7</v>
      </c>
      <c r="AR54" s="356">
        <v>-1.5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2101456</v>
      </c>
      <c r="AN55" s="344">
        <v>44145</v>
      </c>
      <c r="AO55" s="345">
        <v>-50.4</v>
      </c>
      <c r="AP55" s="346">
        <v>63727</v>
      </c>
      <c r="AQ55" s="347">
        <v>-40.200000000000003</v>
      </c>
      <c r="AR55" s="348">
        <v>-10.199999999999999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1021372</v>
      </c>
      <c r="AN56" s="352">
        <v>21456</v>
      </c>
      <c r="AO56" s="353">
        <v>-9.5</v>
      </c>
      <c r="AP56" s="354">
        <v>34577</v>
      </c>
      <c r="AQ56" s="355">
        <v>-24.1</v>
      </c>
      <c r="AR56" s="356">
        <v>14.6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2111314</v>
      </c>
      <c r="AN57" s="344">
        <v>44749</v>
      </c>
      <c r="AO57" s="345">
        <v>1.4</v>
      </c>
      <c r="AP57" s="346">
        <v>83280</v>
      </c>
      <c r="AQ57" s="347">
        <v>30.7</v>
      </c>
      <c r="AR57" s="348">
        <v>-29.3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1677797</v>
      </c>
      <c r="AN58" s="352">
        <v>35561</v>
      </c>
      <c r="AO58" s="353">
        <v>65.7</v>
      </c>
      <c r="AP58" s="354">
        <v>43123</v>
      </c>
      <c r="AQ58" s="355">
        <v>24.7</v>
      </c>
      <c r="AR58" s="356">
        <v>41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2583076</v>
      </c>
      <c r="AN59" s="344">
        <v>55160</v>
      </c>
      <c r="AO59" s="345">
        <v>23.3</v>
      </c>
      <c r="AP59" s="346">
        <v>88968</v>
      </c>
      <c r="AQ59" s="347">
        <v>6.8</v>
      </c>
      <c r="AR59" s="348">
        <v>16.5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1915095</v>
      </c>
      <c r="AN60" s="352">
        <v>40895</v>
      </c>
      <c r="AO60" s="353">
        <v>15</v>
      </c>
      <c r="AP60" s="354">
        <v>45482</v>
      </c>
      <c r="AQ60" s="355">
        <v>5.5</v>
      </c>
      <c r="AR60" s="356">
        <v>9.5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3098531</v>
      </c>
      <c r="AN61" s="359">
        <v>64936</v>
      </c>
      <c r="AO61" s="360">
        <v>-1.7</v>
      </c>
      <c r="AP61" s="361">
        <v>86710</v>
      </c>
      <c r="AQ61" s="362">
        <v>6.9</v>
      </c>
      <c r="AR61" s="348">
        <v>-8.6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1342536</v>
      </c>
      <c r="AN62" s="352">
        <v>28302</v>
      </c>
      <c r="AO62" s="353">
        <v>22.7</v>
      </c>
      <c r="AP62" s="354">
        <v>41289</v>
      </c>
      <c r="AQ62" s="355">
        <v>6.8</v>
      </c>
      <c r="AR62" s="356">
        <v>15.9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sheetData>
  <sheetProtection algorithmName="SHA-512" hashValue="bGTs4fWLbBxVrTI1xhD8wL4P0AxchB3h69XCTH5KY35y6wDe6Y/cvDO75ZqECwTAUNHYllOwKIrzOX094c9gEQ==" saltValue="kVn/4Pvxrs8YNs+4r/E9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21" spans="125:125" ht="13.5" hidden="1" customHeight="1" x14ac:dyDescent="0.15">
      <c r="DU121" s="270"/>
    </row>
  </sheetData>
  <sheetProtection algorithmName="SHA-512" hashValue="Wja2iYqa9X7AM3lyK/ZDjHdkq+yZDhysZQv4WtTgT7MRwO6w1eKXq35thSPEJuuCOSP/eG0enUVJIZ440E+1oQ==" saltValue="iIIZCS4XchJsD7ySmTro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sheetData>
  <sheetProtection algorithmName="SHA-512" hashValue="GDM6YTtRPVxWTZmAvjcMvbUebWBCdRlLujpeMDu8wmPZC2wq3ZFj4fFpJ7kLZFGL5n0h2oSid4Osw5YfGoKJcA==" saltValue="UM6xyA6HTjjOX4yfrQb6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26.62</v>
      </c>
      <c r="G47" s="12">
        <v>27.87</v>
      </c>
      <c r="H47" s="12">
        <v>27.82</v>
      </c>
      <c r="I47" s="12">
        <v>25.69</v>
      </c>
      <c r="J47" s="13">
        <v>27.51</v>
      </c>
    </row>
    <row r="48" spans="2:10" ht="57.75" customHeight="1" x14ac:dyDescent="0.15">
      <c r="B48" s="14"/>
      <c r="C48" s="1214" t="s">
        <v>4</v>
      </c>
      <c r="D48" s="1214"/>
      <c r="E48" s="1215"/>
      <c r="F48" s="15">
        <v>2.59</v>
      </c>
      <c r="G48" s="16">
        <v>2.62</v>
      </c>
      <c r="H48" s="16">
        <v>3.2</v>
      </c>
      <c r="I48" s="16">
        <v>3.71</v>
      </c>
      <c r="J48" s="17">
        <v>3.98</v>
      </c>
    </row>
    <row r="49" spans="2:10" ht="57.75" customHeight="1" thickBot="1" x14ac:dyDescent="0.2">
      <c r="B49" s="18"/>
      <c r="C49" s="1216" t="s">
        <v>5</v>
      </c>
      <c r="D49" s="1216"/>
      <c r="E49" s="1217"/>
      <c r="F49" s="19" t="s">
        <v>552</v>
      </c>
      <c r="G49" s="20" t="s">
        <v>553</v>
      </c>
      <c r="H49" s="20" t="s">
        <v>554</v>
      </c>
      <c r="I49" s="20" t="s">
        <v>555</v>
      </c>
      <c r="J49" s="21">
        <v>0.14000000000000001</v>
      </c>
    </row>
    <row r="50" spans="2:10" ht="13.5" customHeight="1" x14ac:dyDescent="0.15"/>
  </sheetData>
  <sheetProtection algorithmName="SHA-512" hashValue="Rmvg3oXH9HThST7TW96C/Gk3p25WrbOqnxVh1df7/j7ng9IEbcZE7wh5sWO4AnJRLj3P69ip8TUebMALI8hDzw==" saltValue="El+hE8aEKzzBnul/xYek1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土手　貴志</dc:creator>
  <cp:lastModifiedBy>嶋村　圭介</cp:lastModifiedBy>
  <dcterms:created xsi:type="dcterms:W3CDTF">2019-10-21T00:09:29Z</dcterms:created>
  <dcterms:modified xsi:type="dcterms:W3CDTF">2022-09-25T23:45:28Z</dcterms:modified>
</cp:coreProperties>
</file>